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Kontroling\03 Izvještaji eksterni\43 Objava ZSE\2019\19Q4\"/>
    </mc:Choice>
  </mc:AlternateContent>
  <bookViews>
    <workbookView xWindow="0" yWindow="0" windowWidth="9750" windowHeight="615" tabRatio="794" activeTab="2"/>
  </bookViews>
  <sheets>
    <sheet name="Общие сведения" sheetId="9" r:id="rId1"/>
    <sheet name="Баланс" sheetId="2" r:id="rId2"/>
    <sheet name="ОПУ" sheetId="8" r:id="rId3"/>
    <sheet name="Отчет о движ. ден. средств косв" sheetId="4" r:id="rId4"/>
    <sheet name="Отчет об изменениях капитала" sheetId="5" r:id="rId5"/>
    <sheet name="Примечания"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8" i="4" l="1"/>
  <c r="I48" i="4"/>
  <c r="I10" i="2" l="1"/>
  <c r="I17" i="2"/>
  <c r="I54" i="4" l="1"/>
  <c r="H54" i="4"/>
  <c r="I41" i="4"/>
  <c r="H41" i="4"/>
  <c r="I35" i="4"/>
  <c r="H35" i="4"/>
  <c r="I19" i="4"/>
  <c r="H19" i="4"/>
  <c r="I9" i="4"/>
  <c r="I18" i="4" s="1"/>
  <c r="H9" i="4"/>
  <c r="H18" i="4" s="1"/>
  <c r="I115" i="2"/>
  <c r="H115" i="2"/>
  <c r="I103" i="2"/>
  <c r="H103" i="2"/>
  <c r="I96" i="2"/>
  <c r="H96" i="2"/>
  <c r="I92" i="2"/>
  <c r="H92" i="2"/>
  <c r="I89" i="2"/>
  <c r="H89" i="2"/>
  <c r="I85" i="2"/>
  <c r="H85" i="2"/>
  <c r="I78" i="2"/>
  <c r="H78" i="2"/>
  <c r="I60" i="2"/>
  <c r="H60" i="2"/>
  <c r="I53" i="2"/>
  <c r="H53" i="2"/>
  <c r="I45" i="2"/>
  <c r="H45" i="2"/>
  <c r="I38" i="2"/>
  <c r="H38" i="2"/>
  <c r="I27" i="2"/>
  <c r="H27" i="2"/>
  <c r="H17" i="2"/>
  <c r="H10" i="2"/>
  <c r="H24" i="4" l="1"/>
  <c r="H27" i="4" s="1"/>
  <c r="I75" i="2"/>
  <c r="I131" i="2" s="1"/>
  <c r="I44" i="2"/>
  <c r="I9" i="2"/>
  <c r="H44" i="2"/>
  <c r="I24" i="4"/>
  <c r="I27" i="4" s="1"/>
  <c r="H42" i="4"/>
  <c r="H55" i="4"/>
  <c r="H9" i="2"/>
  <c r="H75" i="2"/>
  <c r="H131" i="2" s="1"/>
  <c r="I42" i="4"/>
  <c r="I55" i="4"/>
  <c r="H57" i="4" l="1"/>
  <c r="H59" i="4" s="1"/>
  <c r="I72" i="2"/>
  <c r="H72" i="2"/>
  <c r="I57" i="4"/>
  <c r="I59" i="4" s="1"/>
</calcChain>
</file>

<file path=xl/sharedStrings.xml><?xml version="1.0" encoding="utf-8"?>
<sst xmlns="http://schemas.openxmlformats.org/spreadsheetml/2006/main" count="481" uniqueCount="424">
  <si>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</si>
  <si>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</si>
  <si>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</si>
  <si>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</si>
  <si>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</si>
  <si>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</si>
  <si>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</si>
  <si>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</si>
  <si>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</si>
  <si>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</si>
  <si>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</si>
  <si>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</si>
  <si>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</si>
  <si>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</si>
  <si>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</si>
  <si>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</si>
  <si>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</si>
  <si>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</si>
  <si>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</si>
  <si>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</si>
  <si>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</si>
  <si>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</si>
  <si>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</si>
  <si>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</si>
  <si>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</si>
  <si>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</si>
  <si>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</si>
  <si>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</si>
  <si>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</si>
  <si>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</si>
  <si>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</si>
  <si>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</si>
  <si>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</si>
  <si>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</si>
  <si>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</si>
  <si>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</si>
  <si>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</si>
  <si>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</si>
  <si>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</si>
  <si>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</si>
  <si>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</si>
  <si>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</si>
  <si>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</si>
  <si>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</si>
  <si>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</si>
  <si>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</si>
  <si>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</si>
  <si>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</si>
  <si>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</si>
  <si>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</si>
  <si>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</si>
  <si>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</si>
  <si>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</si>
  <si>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</si>
  <si>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</si>
  <si>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</si>
  <si>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</si>
  <si>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</si>
  <si>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</si>
  <si>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</si>
  <si>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</si>
  <si>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</si>
  <si>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</si>
  <si>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</si>
  <si>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</si>
  <si>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</si>
  <si>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</si>
  <si>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</si>
  <si>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</si>
  <si>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</si>
  <si>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</si>
  <si>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</si>
  <si>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</si>
  <si>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</si>
  <si>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</si>
  <si>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</si>
  <si>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</si>
  <si>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</si>
  <si>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</si>
  <si>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</si>
  <si>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</si>
  <si>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</si>
  <si>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</si>
  <si>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</si>
  <si>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</si>
  <si>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</si>
  <si>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</si>
  <si>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</si>
  <si>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</si>
  <si>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</si>
  <si>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</si>
  <si>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</si>
  <si>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</si>
  <si>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</si>
  <si>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</si>
  <si>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</si>
  <si>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</si>
  <si>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</si>
  <si>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</si>
  <si>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</si>
  <si>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</si>
  <si>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</si>
  <si>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</si>
  <si>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</si>
  <si>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</si>
  <si>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</si>
  <si>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</si>
  <si>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</si>
  <si>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</si>
  <si>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</si>
  <si>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</si>
  <si>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</si>
  <si>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</si>
  <si>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</si>
  <si>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</si>
  <si>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</si>
  <si>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</si>
  <si>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</si>
  <si>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</si>
  <si>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</si>
  <si>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</si>
  <si>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</si>
  <si>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</si>
  <si>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</si>
  <si>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</si>
  <si>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</si>
  <si>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</si>
  <si>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</si>
  <si>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</si>
  <si>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</si>
  <si>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</si>
  <si>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</si>
  <si>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</si>
  <si>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</si>
  <si>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</si>
  <si>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</si>
  <si>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</si>
  <si>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</si>
  <si>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</si>
  <si>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</si>
  <si>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</si>
  <si>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</si>
  <si>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</si>
  <si>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</si>
  <si>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</si>
  <si>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</si>
  <si>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</si>
  <si>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</si>
  <si>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</si>
  <si>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</si>
  <si>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</si>
  <si>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</si>
  <si>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</si>
  <si>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</si>
  <si>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</si>
  <si>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</si>
  <si>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</si>
  <si>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</si>
  <si>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</si>
  <si>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</si>
  <si>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</si>
  <si>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</si>
  <si>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</si>
  <si>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</si>
  <si>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</si>
  <si>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</si>
  <si>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Квартал</t>
  </si>
  <si>
    <t>Совокупно</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</si>
  <si>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</si>
  <si>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</si>
  <si>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</si>
  <si>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</si>
  <si>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</si>
  <si>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</si>
  <si>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</si>
  <si>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</si>
  <si>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</si>
  <si>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</si>
  <si>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</si>
  <si>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</si>
  <si>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</si>
  <si>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</si>
  <si>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</si>
  <si>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</si>
  <si>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</si>
  <si>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</si>
  <si>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</si>
  <si>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</si>
  <si>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</si>
  <si>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</si>
  <si>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</si>
  <si>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</si>
  <si>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</si>
  <si>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</si>
  <si>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</si>
  <si>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</si>
  <si>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</si>
  <si>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</si>
  <si>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</si>
  <si>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</si>
  <si>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</si>
  <si>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</si>
  <si>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</si>
  <si>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</si>
  <si>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</si>
  <si>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</si>
  <si>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</si>
  <si>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</si>
  <si>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</si>
  <si>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</si>
  <si>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</si>
  <si>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</si>
  <si>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</si>
  <si>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</si>
  <si>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</si>
  <si>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</si>
  <si>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</si>
  <si>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</si>
  <si>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</si>
  <si>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</si>
  <si>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</si>
  <si>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</si>
  <si>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</si>
  <si>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</si>
  <si>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</si>
  <si>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</si>
  <si>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</si>
  <si>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</si>
  <si>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</si>
  <si>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</si>
  <si>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</si>
  <si>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</si>
  <si>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</si>
  <si>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</si>
  <si>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</si>
  <si>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</si>
  <si>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</si>
  <si>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</si>
  <si>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</si>
  <si>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</si>
  <si>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</si>
  <si>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</si>
  <si>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</si>
  <si>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</si>
  <si>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</si>
  <si>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</si>
  <si>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</si>
  <si>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</si>
  <si>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</si>
  <si>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</si>
  <si>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</si>
  <si>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</si>
  <si>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</si>
  <si>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</si>
  <si>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</si>
  <si>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</si>
  <si>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</si>
  <si>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</si>
  <si>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</si>
  <si>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</si>
  <si>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</si>
  <si>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</si>
  <si>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</si>
  <si>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</si>
  <si>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</si>
  <si>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</si>
  <si>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</si>
  <si>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</si>
  <si>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</si>
  <si>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</si>
  <si>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</si>
  <si>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</si>
  <si>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</si>
  <si>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</si>
  <si>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</si>
  <si>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</si>
  <si>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</si>
  <si>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</si>
  <si>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</si>
  <si>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</si>
  <si>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</si>
  <si>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</si>
  <si>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</si>
  <si>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</si>
  <si>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</si>
  <si>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</si>
  <si>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</si>
  <si>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</si>
  <si>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</si>
  <si>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</si>
  <si>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</si>
  <si>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</si>
  <si>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</si>
  <si>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</si>
  <si>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</si>
  <si>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</si>
  <si>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</si>
  <si>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</si>
  <si>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</si>
  <si>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</si>
  <si>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</si>
  <si>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</si>
  <si>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</si>
  <si>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</si>
  <si>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</si>
  <si>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</si>
  <si>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</si>
  <si>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</si>
  <si>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</si>
  <si>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</si>
  <si>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</si>
  <si>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</si>
  <si>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</si>
  <si>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</si>
  <si>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</si>
  <si>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</si>
  <si>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</si>
  <si>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</si>
  <si>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</si>
  <si>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</si>
  <si>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</si>
  <si>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</si>
  <si>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</si>
  <si>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</si>
  <si>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</si>
  <si>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</si>
  <si>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</si>
  <si>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</si>
  <si>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</si>
  <si>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</si>
  <si>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</si>
  <si>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</si>
  <si>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</si>
  <si>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</si>
  <si>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</si>
  <si>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</si>
  <si>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</si>
  <si>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</si>
  <si>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</si>
  <si>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</si>
  <si>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</si>
  <si>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</si>
  <si>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</si>
  <si>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</si>
  <si>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</si>
  <si>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</si>
  <si>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</si>
  <si>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</si>
  <si>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</si>
  <si>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</si>
  <si>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</si>
  <si>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</si>
  <si>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</si>
  <si>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</si>
  <si>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</si>
  <si>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</si>
  <si>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</si>
  <si>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</si>
  <si>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</si>
  <si>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Солин, Хорватия</t>
  </si>
  <si>
    <t>АО АД ПЛАСТИК ТОЛЬЯТТИ</t>
  </si>
  <si>
    <t>Самара, Российская Федерация</t>
  </si>
  <si>
    <t>ООО АД ПЛАСТИК</t>
  </si>
  <si>
    <t>Ново Место, Словения</t>
  </si>
  <si>
    <t>ЗАО АД ПЛАСТИК  КАЛУГА</t>
  </si>
  <si>
    <t>Калуга, Российская Федерация</t>
  </si>
  <si>
    <t>1074710000320</t>
  </si>
  <si>
    <t xml:space="preserve">OOO АДП </t>
  </si>
  <si>
    <t>Младеновац, Сербия</t>
  </si>
  <si>
    <t>20787538</t>
  </si>
  <si>
    <t>Тисзауйварош, Венгрия</t>
  </si>
  <si>
    <t>12800821-2932-133-05</t>
  </si>
  <si>
    <t xml:space="preserve">2. Изменение резервов переоценки долгосрочных метериальных и нематериальных активов
    </t>
  </si>
  <si>
    <t>ОБЩИЕ СВЕДЕНИЯ ОБ ЭМИТЕНТЕ</t>
  </si>
  <si>
    <t>Квартал:</t>
  </si>
  <si>
    <t>Код материнского государства-члена эмитента:</t>
  </si>
  <si>
    <t>Код учреждения:</t>
  </si>
  <si>
    <t xml:space="preserve">          (KN-неконсолидированный/KD-консолидированный)</t>
  </si>
  <si>
    <t>(RN-неаудированная/RD-аудированная)</t>
  </si>
  <si>
    <t>Бухгалтерская компания:</t>
  </si>
  <si>
    <t>(название бухгалтерской компании)</t>
  </si>
  <si>
    <t>Аудиторская компания:</t>
  </si>
  <si>
    <t>(название аудиторской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</si>
  <si>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</si>
  <si>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</si>
  <si>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</si>
  <si>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</si>
  <si>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</si>
  <si>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4. Сальдо на дату начала предыдущего хозяйственного года (скорректировано) (AOP 01 до 03)</t>
  </si>
  <si>
    <t>23. Сальдо на последнюю дату отчетного периода предыдущего хозяйственного года  (04 до 22)</t>
  </si>
  <si>
    <t>1. Сальдо на дату начала текущего хозяйственного года</t>
  </si>
  <si>
    <t>4. Сальдо на дату начала текущего хозяйственного года (скорректировано) (AOP 27 до 29)</t>
  </si>
  <si>
    <t>Приложение 1</t>
  </si>
  <si>
    <t>01.01.2019 г.</t>
  </si>
  <si>
    <t xml:space="preserve">Квартальная финансовая отчетность </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</si>
  <si>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</si>
  <si>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</si>
  <si>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</si>
  <si>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</si>
  <si>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</si>
  <si>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</si>
  <si>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</si>
  <si>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</si>
  <si>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</si>
  <si>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OПУ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</si>
  <si>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</si>
  <si>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</si>
  <si>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Аналогичынй период предыдущего года</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</si>
  <si>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</si>
  <si>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</si>
  <si>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</si>
  <si>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</si>
  <si>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</si>
  <si>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</si>
  <si>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</si>
  <si>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Наименования субсидиарных компаний</t>
    </r>
    <r>
      <rPr>
        <sz val="9"/>
        <rFont val="Arial"/>
        <family val="2"/>
        <charset val="238"/>
      </rPr>
      <t xml:space="preserve"> (Согласно МСФО):</t>
    </r>
  </si>
  <si>
    <r>
      <t xml:space="preserve">23. Сальдо на последнюю дату отчетного периода текущего хозяйственного года </t>
    </r>
    <r>
      <rPr>
        <sz val="8"/>
        <rFont val="Arial"/>
        <family val="2"/>
        <charset val="238"/>
      </rPr>
      <t>(AOP 30 до 48)</t>
    </r>
  </si>
  <si>
    <t>1036300221935</t>
  </si>
  <si>
    <r>
      <t>ПРИМЕЧАНИЯ К ФИНАНСОВОЙ ОТЧЕТНОСТИ - TFI
(составляются за квартальные отчетные периоды)</t>
    </r>
    <r>
      <rPr>
        <sz val="10"/>
        <rFont val="Arial"/>
        <family val="2"/>
        <charset val="238"/>
      </rPr>
      <t xml:space="preserve">
Наименование эмитента:  АО АД ПЛАСТИК
ОИБ:   48351740621
</t>
    </r>
    <r>
      <rPr>
        <sz val="10"/>
        <rFont val="Arial"/>
        <family val="2"/>
      </rPr>
      <t xml:space="preserve">
Отчетный период: </t>
    </r>
    <r>
      <rPr>
        <sz val="10"/>
        <rFont val="Arial"/>
        <family val="2"/>
        <charset val="238"/>
      </rPr>
      <t xml:space="preserve"> 1.1.2019 по 31.12.2019
</t>
    </r>
    <r>
      <rPr>
        <sz val="10"/>
        <rFont val="Arial"/>
        <family val="2"/>
      </rPr>
      <t xml:space="preserve">
Примечания к финансовой отчетности за квартальные отчетные периоды включают в себя:
а) объяснение деловых событий, которые важны для понимания изменений в отчете о финансовом положении и бизнес-результатах за квартальный отчетный период эмитента по отношению к последнему хозяйственному году, или раскрытие информации, связанной с этими событиями, и обновление соответствующей информации, раскрытой в последней годовой финансовой отчетности,
б) информация о том, где обеспечен доступ к последней годовой финансовой отчетности с целью понимания информации, раскрытой в примечаниях к финансовой отчетности, подготовленной за квартальный отчетный период,
в) заявление о том, что при составлении финансовой отчетности за квартальный отчетный период применяются одинаковые учетные политики как и при составлении последней годовой финансовой отчетности, или, если эти учетные политики изменились, описание характера и последствий изменения,
г) объяснение результатов деятельности в случае, если эмитент осуществляет деятельность сезонного характера.
</t>
    </r>
  </si>
  <si>
    <t> 31.12.2019 г.</t>
  </si>
  <si>
    <t>на 31.12.2019 г.</t>
  </si>
  <si>
    <t>за отчетный период 01.01.2019 до 31.12.2019</t>
  </si>
  <si>
    <t>в период с 01.01.2019.  по 31.12.2019.</t>
  </si>
  <si>
    <t>OOO АД ПЛАСТИК ТИСА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</si>
</sst>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2"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sz val="9"/>
      <name val="Arial"/>
      <family val="2"/>
    </font>
    <font>
      <b/>
      <sz val="10"/>
      <name val="Arial"/>
      <family val="2"/>
    </font>
    <font>
      <sz val="10"/>
      <name val="Arial"/>
      <family val="2"/>
    </font>
    <font>
      <sz val="10"/>
      <name val="Calibri Light"/>
      <family val="1"/>
      <scheme val="major"/>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bottom style="thin">
        <color indexed="22"/>
      </bottom>
      <diagonal/>
    </border>
  </borders>
  <cellStyleXfs count="8">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xf numFmtId="0" fontId="1" fillId="0" borderId="0"/>
    <xf numFmtId="0" fontId="1" fillId="0" borderId="0"/>
  </cellStyleXfs>
  <cellXfs count="315">
    <xf numFmtId="0" fontId="0" fillId="0" borderId="0" xfId="0"/>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3" fontId="15" fillId="0" borderId="0" xfId="5" applyNumberFormat="1" applyProtection="1">
      <protection locked="0"/>
    </xf>
    <xf numFmtId="3" fontId="16" fillId="8" borderId="14" xfId="5" applyNumberFormat="1" applyFont="1" applyFill="1" applyBorder="1" applyAlignment="1" applyProtection="1">
      <alignment horizontal="center" vertical="center" wrapText="1"/>
    </xf>
    <xf numFmtId="0" fontId="16" fillId="8" borderId="14" xfId="5" applyFont="1" applyFill="1" applyBorder="1" applyAlignment="1" applyProtection="1">
      <alignment horizontal="center" vertical="center"/>
    </xf>
    <xf numFmtId="164" fontId="5" fillId="12" borderId="14" xfId="6" applyNumberFormat="1" applyFont="1" applyFill="1" applyBorder="1" applyAlignment="1" applyProtection="1">
      <alignment horizontal="center" vertical="center"/>
    </xf>
    <xf numFmtId="3" fontId="20" fillId="12" borderId="14" xfId="6" applyNumberFormat="1" applyFont="1" applyFill="1" applyBorder="1" applyAlignment="1" applyProtection="1">
      <alignment horizontal="right" vertical="center" shrinkToFit="1"/>
    </xf>
    <xf numFmtId="164" fontId="5" fillId="0" borderId="14" xfId="6" applyNumberFormat="1" applyFont="1" applyFill="1" applyBorder="1" applyAlignment="1" applyProtection="1">
      <alignment horizontal="center" vertical="center"/>
    </xf>
    <xf numFmtId="3" fontId="6"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horizontal="right" vertical="center" shrinkToFit="1"/>
      <protection locked="0"/>
    </xf>
    <xf numFmtId="3" fontId="20"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vertical="center"/>
    </xf>
    <xf numFmtId="3" fontId="6" fillId="0" borderId="14" xfId="6" applyNumberFormat="1" applyFont="1" applyFill="1" applyBorder="1" applyAlignment="1" applyProtection="1">
      <alignment vertical="center"/>
      <protection locked="0"/>
    </xf>
    <xf numFmtId="0" fontId="3" fillId="2" borderId="2" xfId="7" applyFont="1" applyFill="1" applyBorder="1"/>
    <xf numFmtId="0" fontId="1" fillId="2" borderId="3" xfId="7" applyFill="1" applyBorder="1"/>
    <xf numFmtId="0" fontId="1" fillId="0" borderId="0" xfId="7"/>
    <xf numFmtId="0" fontId="2" fillId="0" borderId="0" xfId="7" applyFo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6" fillId="2" borderId="0" xfId="7" applyFont="1" applyFill="1" applyBorder="1" applyAlignment="1">
      <alignment horizontal="center" vertical="center"/>
    </xf>
    <xf numFmtId="0" fontId="6" fillId="2" borderId="8" xfId="7" applyFont="1" applyFill="1" applyBorder="1" applyAlignment="1">
      <alignment vertical="center"/>
    </xf>
    <xf numFmtId="0" fontId="7" fillId="0" borderId="0" xfId="7" applyFont="1" applyFill="1"/>
    <xf numFmtId="0" fontId="2" fillId="0" borderId="0" xfId="7" applyFont="1" applyFill="1"/>
    <xf numFmtId="0" fontId="5" fillId="2" borderId="4" xfId="7" applyFont="1" applyFill="1" applyBorder="1" applyAlignment="1">
      <alignment vertical="center" wrapText="1"/>
    </xf>
    <xf numFmtId="0" fontId="5" fillId="2" borderId="0" xfId="7" applyFont="1" applyFill="1" applyBorder="1" applyAlignment="1">
      <alignment horizontal="right" vertical="center" wrapText="1"/>
    </xf>
    <xf numFmtId="0" fontId="5" fillId="2" borderId="0" xfId="7" applyFont="1" applyFill="1" applyBorder="1" applyAlignment="1">
      <alignment vertical="center" wrapText="1"/>
    </xf>
    <xf numFmtId="1" fontId="5" fillId="3" borderId="9" xfId="7" applyNumberFormat="1" applyFont="1" applyFill="1" applyBorder="1" applyAlignment="1" applyProtection="1">
      <alignment horizontal="center" vertical="center"/>
      <protection locked="0"/>
    </xf>
    <xf numFmtId="14" fontId="5" fillId="4" borderId="0" xfId="7" applyNumberFormat="1" applyFont="1" applyFill="1" applyBorder="1" applyAlignment="1" applyProtection="1">
      <alignment horizontal="center" vertical="center"/>
      <protection locked="0"/>
    </xf>
    <xf numFmtId="1" fontId="5" fillId="4" borderId="0" xfId="7" applyNumberFormat="1" applyFont="1" applyFill="1" applyBorder="1" applyAlignment="1" applyProtection="1">
      <alignment horizontal="center" vertical="center"/>
      <protection locked="0"/>
    </xf>
    <xf numFmtId="0" fontId="6" fillId="2" borderId="5" xfId="7" applyFont="1" applyFill="1" applyBorder="1" applyAlignment="1">
      <alignment vertical="center"/>
    </xf>
    <xf numFmtId="0" fontId="27" fillId="2" borderId="0" xfId="7" applyFont="1" applyFill="1" applyBorder="1" applyAlignment="1">
      <alignment vertical="center" wrapText="1"/>
    </xf>
    <xf numFmtId="14" fontId="5" fillId="5" borderId="0" xfId="7" applyNumberFormat="1" applyFont="1" applyFill="1" applyBorder="1" applyAlignment="1" applyProtection="1">
      <alignment horizontal="center" vertical="center"/>
      <protection locked="0"/>
    </xf>
    <xf numFmtId="0" fontId="1" fillId="6" borderId="0" xfId="7" applyFill="1"/>
    <xf numFmtId="1" fontId="5" fillId="5" borderId="0" xfId="7" applyNumberFormat="1" applyFont="1" applyFill="1" applyBorder="1" applyAlignment="1" applyProtection="1">
      <alignment horizontal="center" vertical="center"/>
      <protection locked="0"/>
    </xf>
    <xf numFmtId="0" fontId="1" fillId="2" borderId="5" xfId="7" applyFill="1" applyBorder="1"/>
    <xf numFmtId="0" fontId="10" fillId="2" borderId="4" xfId="7" applyFont="1" applyFill="1" applyBorder="1" applyAlignment="1">
      <alignment wrapText="1"/>
    </xf>
    <xf numFmtId="0" fontId="10" fillId="2" borderId="5" xfId="7" applyFont="1" applyFill="1" applyBorder="1" applyAlignment="1">
      <alignment wrapText="1"/>
    </xf>
    <xf numFmtId="0" fontId="10" fillId="2" borderId="4" xfId="7" applyFont="1" applyFill="1" applyBorder="1"/>
    <xf numFmtId="0" fontId="10" fillId="2" borderId="0" xfId="7" applyFont="1" applyFill="1" applyBorder="1"/>
    <xf numFmtId="0" fontId="10" fillId="2" borderId="0" xfId="7" applyFont="1" applyFill="1" applyBorder="1" applyAlignment="1">
      <alignment wrapText="1"/>
    </xf>
    <xf numFmtId="0" fontId="10" fillId="2" borderId="5" xfId="7" applyFont="1" applyFill="1" applyBorder="1"/>
    <xf numFmtId="0" fontId="11" fillId="2" borderId="5" xfId="7" applyFont="1" applyFill="1" applyBorder="1" applyAlignment="1">
      <alignment vertical="center"/>
    </xf>
    <xf numFmtId="0" fontId="6" fillId="2" borderId="4" xfId="7" applyFont="1" applyFill="1" applyBorder="1" applyAlignment="1">
      <alignment horizontal="right" vertical="center" wrapText="1"/>
    </xf>
    <xf numFmtId="0" fontId="11" fillId="2" borderId="0" xfId="7" applyFont="1" applyFill="1" applyBorder="1" applyAlignment="1">
      <alignment vertical="center"/>
    </xf>
    <xf numFmtId="0" fontId="10" fillId="2" borderId="0" xfId="7" applyFont="1" applyFill="1" applyBorder="1" applyAlignment="1">
      <alignment vertical="top"/>
    </xf>
    <xf numFmtId="0" fontId="5" fillId="3" borderId="9" xfId="7" applyFont="1" applyFill="1" applyBorder="1" applyAlignment="1" applyProtection="1">
      <alignment horizontal="center" vertical="center"/>
      <protection locked="0"/>
    </xf>
    <xf numFmtId="0" fontId="5" fillId="2" borderId="0" xfId="7" applyFont="1" applyFill="1" applyBorder="1" applyAlignment="1">
      <alignment vertical="center"/>
    </xf>
    <xf numFmtId="0" fontId="10" fillId="2" borderId="0" xfId="7" applyFont="1" applyFill="1" applyBorder="1" applyAlignment="1">
      <alignment vertical="center"/>
    </xf>
    <xf numFmtId="0" fontId="10" fillId="2" borderId="5" xfId="7" applyFont="1" applyFill="1" applyBorder="1" applyAlignment="1">
      <alignment vertical="center"/>
    </xf>
    <xf numFmtId="49" fontId="5" fillId="3" borderId="9" xfId="7" applyNumberFormat="1" applyFont="1" applyFill="1" applyBorder="1" applyAlignment="1" applyProtection="1">
      <alignment horizontal="center" vertical="center"/>
      <protection locked="0"/>
    </xf>
    <xf numFmtId="0" fontId="10" fillId="2" borderId="0" xfId="7" applyFont="1" applyFill="1" applyBorder="1" applyAlignment="1"/>
    <xf numFmtId="0" fontId="12" fillId="2" borderId="0" xfId="7" applyFont="1" applyFill="1" applyBorder="1" applyAlignment="1">
      <alignment vertical="center"/>
    </xf>
    <xf numFmtId="0" fontId="12" fillId="2" borderId="5" xfId="7" applyFont="1" applyFill="1" applyBorder="1" applyAlignment="1">
      <alignment vertical="center"/>
    </xf>
    <xf numFmtId="0" fontId="5" fillId="2" borderId="0" xfId="7" applyFont="1" applyFill="1" applyBorder="1" applyAlignment="1">
      <alignment horizontal="center" vertical="center"/>
    </xf>
    <xf numFmtId="0" fontId="6" fillId="2" borderId="5" xfId="7" applyFont="1" applyFill="1" applyBorder="1" applyAlignment="1">
      <alignment horizontal="center" vertical="center"/>
    </xf>
    <xf numFmtId="0" fontId="5" fillId="3" borderId="7" xfId="7" applyFont="1" applyFill="1" applyBorder="1" applyAlignment="1" applyProtection="1">
      <alignment horizontal="center" vertical="center"/>
      <protection locked="0"/>
    </xf>
    <xf numFmtId="0" fontId="10" fillId="2" borderId="0" xfId="7" applyFont="1" applyFill="1" applyBorder="1" applyAlignment="1">
      <alignment vertical="top" wrapText="1"/>
    </xf>
    <xf numFmtId="0" fontId="10" fillId="2" borderId="4" xfId="7" applyFont="1" applyFill="1" applyBorder="1" applyAlignment="1">
      <alignment vertical="top"/>
    </xf>
    <xf numFmtId="0" fontId="12" fillId="2" borderId="5" xfId="7" applyFont="1" applyFill="1" applyBorder="1"/>
    <xf numFmtId="0" fontId="1" fillId="2" borderId="6" xfId="7" applyFill="1" applyBorder="1"/>
    <xf numFmtId="0" fontId="1" fillId="2" borderId="10" xfId="7" applyFill="1" applyBorder="1"/>
    <xf numFmtId="0" fontId="1" fillId="2" borderId="7" xfId="7" applyFill="1" applyBorder="1"/>
    <xf numFmtId="0" fontId="10" fillId="2" borderId="0" xfId="7" applyFont="1" applyFill="1" applyBorder="1"/>
    <xf numFmtId="0" fontId="6" fillId="2" borderId="0" xfId="7" applyFont="1" applyFill="1" applyBorder="1" applyAlignment="1">
      <alignment horizontal="right" vertical="center" wrapText="1"/>
    </xf>
    <xf numFmtId="0" fontId="6" fillId="2" borderId="0" xfId="7" applyFont="1" applyFill="1" applyBorder="1" applyAlignment="1">
      <alignment horizontal="center" vertical="center"/>
    </xf>
    <xf numFmtId="0" fontId="11" fillId="2" borderId="0" xfId="7" applyFont="1" applyFill="1" applyBorder="1" applyAlignment="1">
      <alignment vertical="center"/>
    </xf>
    <xf numFmtId="0" fontId="10" fillId="2" borderId="4" xfId="7" applyFont="1" applyFill="1" applyBorder="1" applyAlignment="1">
      <alignment wrapText="1"/>
    </xf>
    <xf numFmtId="0" fontId="10" fillId="2" borderId="0" xfId="7" applyFont="1" applyFill="1" applyBorder="1" applyAlignment="1">
      <alignment wrapText="1"/>
    </xf>
    <xf numFmtId="3" fontId="31" fillId="0" borderId="48" xfId="0" applyNumberFormat="1" applyFont="1" applyFill="1" applyBorder="1" applyAlignment="1" applyProtection="1">
      <alignment horizontal="right" vertical="center"/>
      <protection locked="0"/>
    </xf>
    <xf numFmtId="3" fontId="31" fillId="0" borderId="30" xfId="0" applyNumberFormat="1" applyFont="1" applyFill="1" applyBorder="1" applyAlignment="1" applyProtection="1">
      <alignment horizontal="right" vertical="center"/>
      <protection locked="0"/>
    </xf>
    <xf numFmtId="3" fontId="31" fillId="0" borderId="48" xfId="0" applyNumberFormat="1" applyFont="1" applyFill="1" applyBorder="1" applyAlignment="1" applyProtection="1">
      <alignment vertical="center"/>
      <protection locked="0"/>
    </xf>
    <xf numFmtId="3" fontId="31" fillId="0" borderId="30" xfId="0" applyNumberFormat="1" applyFont="1" applyFill="1" applyBorder="1" applyAlignment="1" applyProtection="1">
      <alignment vertical="center"/>
      <protection locked="0"/>
    </xf>
    <xf numFmtId="0" fontId="6" fillId="2" borderId="4" xfId="7" applyFont="1" applyFill="1" applyBorder="1" applyAlignment="1">
      <alignment horizontal="right" vertical="center" wrapText="1"/>
    </xf>
    <xf numFmtId="0" fontId="6" fillId="2" borderId="0" xfId="7" applyFont="1" applyFill="1" applyBorder="1" applyAlignment="1">
      <alignment horizontal="right" vertical="center" wrapText="1"/>
    </xf>
    <xf numFmtId="0" fontId="10" fillId="3" borderId="6" xfId="7" applyFont="1" applyFill="1" applyBorder="1" applyAlignment="1" applyProtection="1">
      <alignment vertical="center"/>
      <protection locked="0"/>
    </xf>
    <xf numFmtId="0" fontId="10" fillId="3" borderId="10" xfId="7" applyFont="1" applyFill="1" applyBorder="1" applyAlignment="1" applyProtection="1">
      <alignment vertical="center"/>
      <protection locked="0"/>
    </xf>
    <xf numFmtId="0" fontId="10" fillId="3" borderId="7" xfId="7" applyFont="1" applyFill="1" applyBorder="1" applyAlignment="1" applyProtection="1">
      <alignment vertical="center"/>
      <protection locked="0"/>
    </xf>
    <xf numFmtId="0" fontId="6" fillId="2" borderId="2" xfId="7" applyFont="1" applyFill="1" applyBorder="1" applyAlignment="1">
      <alignment horizontal="left" vertical="center" wrapText="1"/>
    </xf>
    <xf numFmtId="0" fontId="6" fillId="2" borderId="11" xfId="7" applyFont="1" applyFill="1" applyBorder="1" applyAlignment="1">
      <alignment horizontal="left" vertical="center" wrapText="1"/>
    </xf>
    <xf numFmtId="0" fontId="10" fillId="2" borderId="0" xfId="7" applyFont="1" applyFill="1" applyBorder="1"/>
    <xf numFmtId="0" fontId="5" fillId="3" borderId="6" xfId="7" applyFont="1" applyFill="1" applyBorder="1" applyAlignment="1" applyProtection="1">
      <alignment vertical="center"/>
      <protection locked="0"/>
    </xf>
    <xf numFmtId="0" fontId="5" fillId="3" borderId="10" xfId="7" applyFont="1" applyFill="1" applyBorder="1" applyAlignment="1" applyProtection="1">
      <alignment vertical="center"/>
      <protection locked="0"/>
    </xf>
    <xf numFmtId="0" fontId="5" fillId="3" borderId="7" xfId="7" applyFont="1" applyFill="1" applyBorder="1" applyAlignment="1" applyProtection="1">
      <alignment vertical="center"/>
      <protection locked="0"/>
    </xf>
    <xf numFmtId="0" fontId="6" fillId="2" borderId="0" xfId="7" applyFont="1" applyFill="1" applyBorder="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7" applyFont="1" applyFill="1" applyBorder="1" applyAlignment="1">
      <alignment horizontal="center" vertical="center"/>
    </xf>
    <xf numFmtId="0" fontId="6" fillId="2" borderId="5" xfId="7" applyFont="1" applyFill="1" applyBorder="1" applyAlignment="1">
      <alignment horizontal="center" vertical="center"/>
    </xf>
    <xf numFmtId="0" fontId="5" fillId="3" borderId="6" xfId="7" applyFont="1" applyFill="1" applyBorder="1" applyAlignment="1" applyProtection="1">
      <alignment horizontal="center" vertical="center"/>
      <protection locked="0"/>
    </xf>
    <xf numFmtId="0" fontId="5" fillId="3" borderId="7" xfId="7" applyFont="1" applyFill="1" applyBorder="1" applyAlignment="1" applyProtection="1">
      <alignment horizontal="center" vertical="center"/>
      <protection locked="0"/>
    </xf>
    <xf numFmtId="0" fontId="6" fillId="2" borderId="4" xfId="7" applyFont="1" applyFill="1" applyBorder="1" applyAlignment="1">
      <alignment horizontal="left" vertical="center"/>
    </xf>
    <xf numFmtId="0" fontId="6" fillId="2" borderId="0" xfId="7" applyFont="1" applyFill="1" applyBorder="1" applyAlignment="1">
      <alignment horizontal="left" vertical="center"/>
    </xf>
    <xf numFmtId="0" fontId="10" fillId="2" borderId="0" xfId="7" applyFont="1" applyFill="1" applyBorder="1" applyAlignment="1">
      <alignment vertical="top"/>
    </xf>
    <xf numFmtId="0" fontId="6" fillId="2" borderId="0" xfId="7" applyFont="1" applyFill="1" applyBorder="1" applyAlignment="1">
      <alignment vertical="top"/>
    </xf>
    <xf numFmtId="0" fontId="5" fillId="3" borderId="6" xfId="7" applyFont="1" applyFill="1" applyBorder="1" applyAlignment="1" applyProtection="1">
      <alignment horizontal="right" vertical="center"/>
      <protection locked="0"/>
    </xf>
    <xf numFmtId="0" fontId="5" fillId="3" borderId="10" xfId="7" applyFont="1" applyFill="1" applyBorder="1" applyAlignment="1" applyProtection="1">
      <alignment horizontal="right" vertical="center"/>
      <protection locked="0"/>
    </xf>
    <xf numFmtId="0" fontId="5" fillId="3" borderId="7" xfId="7" applyFont="1" applyFill="1" applyBorder="1" applyAlignment="1" applyProtection="1">
      <alignment horizontal="right" vertical="center"/>
      <protection locked="0"/>
    </xf>
    <xf numFmtId="0" fontId="10" fillId="2" borderId="0" xfId="7" applyFont="1" applyFill="1" applyBorder="1" applyProtection="1">
      <protection locked="0"/>
    </xf>
    <xf numFmtId="0" fontId="10" fillId="2" borderId="0" xfId="7" applyFont="1" applyFill="1" applyBorder="1" applyAlignment="1">
      <alignment vertical="top" wrapText="1"/>
    </xf>
    <xf numFmtId="0" fontId="28" fillId="2" borderId="4" xfId="7" applyFont="1" applyFill="1" applyBorder="1" applyAlignment="1">
      <alignment horizontal="center" vertical="center"/>
    </xf>
    <xf numFmtId="0" fontId="6" fillId="2" borderId="4" xfId="7" applyFont="1" applyFill="1" applyBorder="1" applyAlignment="1">
      <alignment horizontal="center" vertical="center"/>
    </xf>
    <xf numFmtId="0" fontId="6" fillId="2" borderId="4" xfId="7" applyFont="1" applyFill="1" applyBorder="1" applyAlignment="1">
      <alignment horizontal="right" vertical="center"/>
    </xf>
    <xf numFmtId="0" fontId="6" fillId="2" borderId="0" xfId="7" applyFont="1" applyFill="1" applyBorder="1" applyAlignment="1">
      <alignment horizontal="right" vertical="center"/>
    </xf>
    <xf numFmtId="0" fontId="11" fillId="2" borderId="0" xfId="7" applyFont="1" applyFill="1" applyBorder="1" applyAlignment="1">
      <alignment vertical="center"/>
    </xf>
    <xf numFmtId="0" fontId="10" fillId="3" borderId="6" xfId="7" applyFont="1" applyFill="1" applyBorder="1" applyProtection="1">
      <protection locked="0"/>
    </xf>
    <xf numFmtId="0" fontId="10" fillId="3" borderId="10" xfId="7" applyFont="1" applyFill="1" applyBorder="1" applyProtection="1">
      <protection locked="0"/>
    </xf>
    <xf numFmtId="0" fontId="10" fillId="3" borderId="7" xfId="7"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7" applyNumberFormat="1" applyFont="1" applyFill="1" applyBorder="1" applyAlignment="1" applyProtection="1">
      <alignment horizontal="center" vertical="center"/>
      <protection locked="0"/>
    </xf>
    <xf numFmtId="49" fontId="5" fillId="3" borderId="7" xfId="7" applyNumberFormat="1" applyFont="1" applyFill="1" applyBorder="1" applyAlignment="1" applyProtection="1">
      <alignment horizontal="center" vertical="center"/>
      <protection locked="0"/>
    </xf>
    <xf numFmtId="0" fontId="10" fillId="2" borderId="4" xfId="7" applyFont="1" applyFill="1" applyBorder="1" applyAlignment="1">
      <alignment vertical="center" wrapText="1"/>
    </xf>
    <xf numFmtId="0" fontId="10" fillId="2" borderId="0" xfId="7"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7"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7" applyFont="1" applyFill="1" applyBorder="1" applyAlignment="1">
      <alignment vertical="center"/>
    </xf>
    <xf numFmtId="0" fontId="8" fillId="2" borderId="4" xfId="7" applyFont="1" applyFill="1" applyBorder="1" applyAlignment="1">
      <alignment horizontal="center" vertical="center" wrapText="1"/>
    </xf>
    <xf numFmtId="0" fontId="8" fillId="2" borderId="0" xfId="7" applyFont="1" applyFill="1" applyBorder="1" applyAlignment="1">
      <alignment horizontal="center" vertical="center" wrapText="1"/>
    </xf>
    <xf numFmtId="0" fontId="10" fillId="2" borderId="0" xfId="7" applyFont="1" applyFill="1" applyBorder="1" applyAlignment="1">
      <alignment wrapText="1"/>
    </xf>
    <xf numFmtId="0" fontId="13" fillId="0" borderId="1" xfId="2" applyFont="1" applyBorder="1" applyAlignment="1"/>
    <xf numFmtId="0" fontId="13" fillId="0" borderId="2" xfId="2" applyFont="1" applyBorder="1" applyAlignme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7" applyNumberFormat="1" applyFont="1" applyFill="1" applyBorder="1" applyAlignment="1" applyProtection="1">
      <alignment horizontal="center" vertical="center"/>
      <protection locked="0"/>
    </xf>
    <xf numFmtId="14" fontId="5" fillId="3" borderId="7" xfId="7" applyNumberFormat="1" applyFont="1" applyFill="1" applyBorder="1" applyAlignment="1" applyProtection="1">
      <alignment horizontal="center" vertical="center"/>
      <protection locked="0"/>
    </xf>
    <xf numFmtId="0" fontId="5" fillId="0" borderId="4"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5" fillId="0" borderId="5" xfId="7" applyFont="1" applyFill="1" applyBorder="1" applyAlignment="1">
      <alignment horizontal="center" vertical="center" wrapText="1"/>
    </xf>
    <xf numFmtId="0" fontId="10" fillId="2" borderId="4" xfId="7" applyFont="1" applyFill="1" applyBorder="1" applyAlignment="1">
      <alignment wrapText="1"/>
    </xf>
    <xf numFmtId="0" fontId="6"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29" fillId="9"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0" fillId="0" borderId="10" xfId="0" applyFont="1" applyFill="1" applyBorder="1" applyAlignment="1" applyProtection="1">
      <alignment horizontal="right" vertical="top" wrapText="1"/>
    </xf>
    <xf numFmtId="0" fontId="30"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18" fillId="12" borderId="14" xfId="6" applyFont="1" applyFill="1" applyBorder="1" applyAlignment="1" applyProtection="1">
      <alignment horizontal="left" vertical="center" wrapText="1"/>
    </xf>
    <xf numFmtId="0" fontId="18" fillId="0" borderId="14" xfId="6" applyFont="1" applyFill="1" applyBorder="1" applyAlignment="1" applyProtection="1">
      <alignment horizontal="left" vertical="center" wrapText="1" indent="1"/>
    </xf>
    <xf numFmtId="0" fontId="6" fillId="0" borderId="14" xfId="6" applyFont="1" applyFill="1" applyBorder="1" applyAlignment="1" applyProtection="1">
      <alignment horizontal="left" vertical="center" wrapText="1" indent="1"/>
    </xf>
    <xf numFmtId="0" fontId="5" fillId="0" borderId="14" xfId="6" applyFont="1" applyFill="1" applyBorder="1" applyAlignment="1" applyProtection="1">
      <alignment horizontal="left" vertical="center" wrapText="1"/>
    </xf>
    <xf numFmtId="0" fontId="5" fillId="12" borderId="14" xfId="6" applyFont="1" applyFill="1" applyBorder="1" applyAlignment="1" applyProtection="1">
      <alignment horizontal="left" vertical="center" wrapText="1"/>
    </xf>
    <xf numFmtId="0" fontId="18" fillId="9" borderId="14" xfId="6" applyFont="1" applyFill="1" applyBorder="1" applyAlignment="1" applyProtection="1">
      <alignment horizontal="left" vertical="center" wrapText="1"/>
    </xf>
    <xf numFmtId="0" fontId="18" fillId="9" borderId="14" xfId="6" applyFont="1" applyFill="1" applyBorder="1" applyAlignment="1" applyProtection="1">
      <alignment vertical="center" wrapText="1"/>
    </xf>
    <xf numFmtId="0" fontId="1" fillId="0" borderId="14" xfId="6" applyBorder="1" applyAlignment="1" applyProtection="1"/>
    <xf numFmtId="0" fontId="6" fillId="0" borderId="14" xfId="6" applyFont="1" applyFill="1" applyBorder="1" applyAlignment="1" applyProtection="1">
      <alignment horizontal="left" vertical="top" wrapText="1" indent="1"/>
    </xf>
    <xf numFmtId="0" fontId="5" fillId="9" borderId="14" xfId="6" applyFont="1" applyFill="1" applyBorder="1" applyAlignment="1" applyProtection="1">
      <alignment horizontal="left" vertical="center" wrapText="1"/>
    </xf>
    <xf numFmtId="0" fontId="5" fillId="9" borderId="14" xfId="6" applyFont="1" applyFill="1" applyBorder="1" applyAlignment="1" applyProtection="1">
      <alignment vertical="center" wrapText="1"/>
    </xf>
    <xf numFmtId="0" fontId="19" fillId="12"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indent="1"/>
    </xf>
    <xf numFmtId="0" fontId="19" fillId="0" borderId="14" xfId="6" applyFont="1" applyFill="1" applyBorder="1" applyAlignment="1" applyProtection="1">
      <alignment horizontal="left" vertical="center" wrapText="1"/>
    </xf>
    <xf numFmtId="0" fontId="6" fillId="0" borderId="14" xfId="6" applyFont="1" applyFill="1" applyBorder="1" applyAlignment="1" applyProtection="1">
      <alignment horizontal="left" vertical="center" wrapText="1"/>
    </xf>
    <xf numFmtId="0" fontId="21" fillId="0"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xf>
    <xf numFmtId="0" fontId="19" fillId="12" borderId="14" xfId="6" applyFont="1" applyFill="1" applyBorder="1" applyAlignment="1" applyProtection="1">
      <alignment horizontal="left" vertical="center"/>
    </xf>
    <xf numFmtId="0" fontId="16" fillId="8" borderId="14" xfId="5" applyFont="1" applyFill="1" applyBorder="1" applyAlignment="1" applyProtection="1">
      <alignment horizontal="center" vertical="center"/>
    </xf>
    <xf numFmtId="0" fontId="1" fillId="0" borderId="14" xfId="6" applyBorder="1" applyAlignment="1" applyProtection="1">
      <alignment horizontal="center" vertical="center"/>
    </xf>
    <xf numFmtId="0" fontId="13" fillId="0" borderId="0" xfId="5" applyFont="1" applyFill="1" applyBorder="1" applyAlignment="1" applyProtection="1">
      <alignment horizontal="center" vertical="center" wrapText="1"/>
      <protection locked="0"/>
    </xf>
    <xf numFmtId="0" fontId="1" fillId="0" borderId="0" xfId="6" applyAlignment="1" applyProtection="1">
      <alignment horizontal="center" vertical="center" wrapText="1"/>
      <protection locked="0"/>
    </xf>
    <xf numFmtId="0" fontId="14" fillId="0" borderId="0" xfId="5" applyFont="1" applyFill="1" applyBorder="1" applyAlignment="1" applyProtection="1">
      <alignment horizontal="center" vertical="top" wrapText="1"/>
      <protection locked="0"/>
    </xf>
    <xf numFmtId="0" fontId="1" fillId="0" borderId="0" xfId="6" applyAlignment="1" applyProtection="1">
      <alignment horizontal="center" wrapText="1"/>
      <protection locked="0"/>
    </xf>
    <xf numFmtId="0" fontId="15" fillId="0" borderId="0" xfId="5" applyFont="1" applyFill="1" applyBorder="1" applyAlignment="1" applyProtection="1">
      <alignment horizontal="right" vertical="top" wrapText="1"/>
      <protection locked="0"/>
    </xf>
    <xf numFmtId="0" fontId="7" fillId="0" borderId="0" xfId="6" applyFont="1" applyBorder="1" applyAlignment="1" applyProtection="1">
      <alignment horizontal="right" wrapText="1"/>
      <protection locked="0"/>
    </xf>
    <xf numFmtId="0" fontId="7" fillId="0" borderId="0" xfId="6" applyFont="1" applyAlignment="1" applyProtection="1">
      <protection locked="0"/>
    </xf>
    <xf numFmtId="0" fontId="14" fillId="11" borderId="6" xfId="5" applyFont="1" applyFill="1" applyBorder="1" applyAlignment="1" applyProtection="1">
      <alignment vertical="center" wrapText="1"/>
      <protection locked="0"/>
    </xf>
    <xf numFmtId="0" fontId="1" fillId="0" borderId="10" xfId="6" applyBorder="1" applyAlignment="1" applyProtection="1">
      <alignment vertical="center" wrapText="1"/>
      <protection locked="0"/>
    </xf>
    <xf numFmtId="0" fontId="1" fillId="0" borderId="10" xfId="6" applyBorder="1" applyAlignment="1" applyProtection="1">
      <protection locked="0"/>
    </xf>
    <xf numFmtId="0" fontId="5" fillId="8" borderId="14" xfId="5" applyFont="1" applyFill="1" applyBorder="1" applyAlignment="1" applyProtection="1">
      <alignment horizontal="center" vertical="center" wrapText="1"/>
    </xf>
    <xf numFmtId="0" fontId="1" fillId="0" borderId="14" xfId="6" applyBorder="1" applyAlignment="1" applyProtection="1">
      <alignment horizontal="center" vertical="center" wrapText="1"/>
    </xf>
    <xf numFmtId="3" fontId="16" fillId="8" borderId="14" xfId="5" applyNumberFormat="1" applyFont="1" applyFill="1" applyBorder="1" applyAlignment="1" applyProtection="1">
      <alignment horizontal="center" vertical="center" wrapText="1"/>
    </xf>
    <xf numFmtId="3" fontId="7" fillId="0" borderId="14" xfId="6" applyNumberFormat="1" applyFont="1" applyBorder="1" applyAlignment="1" applyProtection="1">
      <alignment horizontal="center"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4" fillId="0" borderId="0" xfId="3" applyFont="1" applyFill="1" applyBorder="1" applyAlignment="1" applyProtection="1">
      <alignment horizontal="center" vertical="top" wrapText="1"/>
      <protection locked="0"/>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23" fillId="0" borderId="45"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16"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3" fontId="22" fillId="8" borderId="36" xfId="0" applyNumberFormat="1" applyFont="1" applyFill="1" applyBorder="1" applyAlignment="1" applyProtection="1">
      <alignment horizontal="center"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0" fontId="30" fillId="0" borderId="0" xfId="0" applyFont="1" applyAlignment="1">
      <alignment horizontal="left" vertical="top" wrapText="1"/>
    </xf>
    <xf numFmtId="0" fontId="7" fillId="0" borderId="0" xfId="0" applyFont="1" applyAlignment="1">
      <alignment horizontal="left" vertical="top"/>
    </xf>
  </cellXfs>
  <cellStyles count="8">
    <cellStyle name="Normal" xfId="0" builtinId="0"/>
    <cellStyle name="Normal 2" xfId="3"/>
    <cellStyle name="Normal 2 2" xfId="5"/>
    <cellStyle name="Normal 3" xfId="1"/>
    <cellStyle name="Normal 3 2" xfId="7"/>
    <cellStyle name="Normal 4" xfId="6"/>
    <cellStyle name="Normal_TFI-POD" xfId="2"/>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28" workbookViewId="0">
      <selection activeCell="N32" sqref="N32"/>
    </sheetView>
  </sheetViews>
  <sheetFormatPr defaultColWidth="9.140625" defaultRowHeight="15" x14ac:dyDescent="0.25"/>
  <cols>
    <col min="1" max="1" width="9.140625" style="63"/>
    <col min="2" max="2" width="12.7109375" style="63" customWidth="1"/>
    <col min="3" max="6" width="9.140625" style="63"/>
    <col min="7" max="7" width="18.7109375" style="63" customWidth="1"/>
    <col min="8" max="8" width="9.140625" style="63"/>
    <col min="9" max="9" width="15.28515625" style="63" customWidth="1"/>
    <col min="10" max="10" width="28.28515625" style="63" customWidth="1"/>
    <col min="11" max="16384" width="9.140625" style="63"/>
  </cols>
  <sheetData>
    <row r="1" spans="1:14" ht="15.75" x14ac:dyDescent="0.25">
      <c r="A1" s="172" t="s">
        <v>392</v>
      </c>
      <c r="B1" s="173"/>
      <c r="C1" s="173"/>
      <c r="D1" s="61"/>
      <c r="E1" s="61"/>
      <c r="F1" s="61"/>
      <c r="G1" s="61"/>
      <c r="H1" s="61"/>
      <c r="I1" s="61"/>
      <c r="J1" s="62"/>
    </row>
    <row r="2" spans="1:14" ht="14.45" customHeight="1" x14ac:dyDescent="0.25">
      <c r="A2" s="174" t="s">
        <v>373</v>
      </c>
      <c r="B2" s="175"/>
      <c r="C2" s="175"/>
      <c r="D2" s="175"/>
      <c r="E2" s="175"/>
      <c r="F2" s="175"/>
      <c r="G2" s="175"/>
      <c r="H2" s="175"/>
      <c r="I2" s="175"/>
      <c r="J2" s="176"/>
      <c r="N2" s="64">
        <v>1</v>
      </c>
    </row>
    <row r="3" spans="1:14" x14ac:dyDescent="0.25">
      <c r="A3" s="65"/>
      <c r="B3" s="66"/>
      <c r="C3" s="66"/>
      <c r="D3" s="66"/>
      <c r="E3" s="66"/>
      <c r="F3" s="66"/>
      <c r="G3" s="66"/>
      <c r="H3" s="66"/>
      <c r="I3" s="66"/>
      <c r="J3" s="67"/>
      <c r="N3" s="64">
        <v>2</v>
      </c>
    </row>
    <row r="4" spans="1:14" ht="33.6" customHeight="1" x14ac:dyDescent="0.25">
      <c r="A4" s="177" t="s">
        <v>32</v>
      </c>
      <c r="B4" s="178"/>
      <c r="C4" s="178"/>
      <c r="D4" s="179"/>
      <c r="E4" s="180" t="s">
        <v>393</v>
      </c>
      <c r="F4" s="181"/>
      <c r="G4" s="68" t="s">
        <v>33</v>
      </c>
      <c r="H4" s="180" t="s">
        <v>419</v>
      </c>
      <c r="I4" s="181"/>
      <c r="J4" s="69"/>
      <c r="N4" s="64">
        <v>3</v>
      </c>
    </row>
    <row r="5" spans="1:14" s="70" customFormat="1" ht="10.15" customHeight="1" x14ac:dyDescent="0.25">
      <c r="A5" s="182"/>
      <c r="B5" s="183"/>
      <c r="C5" s="183"/>
      <c r="D5" s="183"/>
      <c r="E5" s="183"/>
      <c r="F5" s="183"/>
      <c r="G5" s="183"/>
      <c r="H5" s="183"/>
      <c r="I5" s="183"/>
      <c r="J5" s="184"/>
      <c r="N5" s="71">
        <v>4</v>
      </c>
    </row>
    <row r="6" spans="1:14" ht="20.45" customHeight="1" x14ac:dyDescent="0.25">
      <c r="A6" s="72"/>
      <c r="B6" s="73" t="s">
        <v>54</v>
      </c>
      <c r="C6" s="74"/>
      <c r="D6" s="74"/>
      <c r="E6" s="75">
        <v>2019</v>
      </c>
      <c r="F6" s="76"/>
      <c r="G6" s="68"/>
      <c r="H6" s="76"/>
      <c r="I6" s="77"/>
      <c r="J6" s="78"/>
    </row>
    <row r="7" spans="1:14" s="81" customFormat="1" ht="10.9" customHeight="1" x14ac:dyDescent="0.25">
      <c r="A7" s="72"/>
      <c r="B7" s="79"/>
      <c r="C7" s="74"/>
      <c r="D7" s="74"/>
      <c r="E7" s="80"/>
      <c r="F7" s="80"/>
      <c r="G7" s="68"/>
      <c r="H7" s="76"/>
      <c r="I7" s="77"/>
      <c r="J7" s="78"/>
    </row>
    <row r="8" spans="1:14" ht="20.45" customHeight="1" x14ac:dyDescent="0.25">
      <c r="A8" s="72"/>
      <c r="B8" s="73" t="s">
        <v>374</v>
      </c>
      <c r="C8" s="74"/>
      <c r="D8" s="74"/>
      <c r="E8" s="75">
        <v>4</v>
      </c>
      <c r="F8" s="76"/>
      <c r="G8" s="68"/>
      <c r="H8" s="76"/>
      <c r="I8" s="77"/>
      <c r="J8" s="78"/>
    </row>
    <row r="9" spans="1:14" s="81" customFormat="1" ht="10.9" customHeight="1" x14ac:dyDescent="0.25">
      <c r="A9" s="72"/>
      <c r="B9" s="74"/>
      <c r="C9" s="74"/>
      <c r="D9" s="74"/>
      <c r="E9" s="80"/>
      <c r="F9" s="80"/>
      <c r="G9" s="68"/>
      <c r="H9" s="80"/>
      <c r="I9" s="82"/>
      <c r="J9" s="78"/>
    </row>
    <row r="10" spans="1:14" ht="37.9" customHeight="1" x14ac:dyDescent="0.25">
      <c r="A10" s="169" t="s">
        <v>394</v>
      </c>
      <c r="B10" s="170"/>
      <c r="C10" s="170"/>
      <c r="D10" s="170"/>
      <c r="E10" s="170"/>
      <c r="F10" s="170"/>
      <c r="G10" s="170"/>
      <c r="H10" s="170"/>
      <c r="I10" s="170"/>
      <c r="J10" s="83"/>
    </row>
    <row r="11" spans="1:14" ht="45.6" customHeight="1" x14ac:dyDescent="0.25">
      <c r="A11" s="121" t="s">
        <v>34</v>
      </c>
      <c r="B11" s="165"/>
      <c r="C11" s="166" t="s">
        <v>0</v>
      </c>
      <c r="D11" s="167"/>
      <c r="E11" s="115"/>
      <c r="F11" s="122" t="s">
        <v>375</v>
      </c>
      <c r="G11" s="165"/>
      <c r="H11" s="138" t="s">
        <v>1</v>
      </c>
      <c r="I11" s="139"/>
      <c r="J11" s="85"/>
    </row>
    <row r="12" spans="1:14" ht="14.45" customHeight="1" x14ac:dyDescent="0.25">
      <c r="A12" s="86"/>
      <c r="B12" s="87"/>
      <c r="C12" s="87"/>
      <c r="D12" s="87"/>
      <c r="E12" s="171"/>
      <c r="F12" s="171"/>
      <c r="G12" s="171"/>
      <c r="H12" s="171"/>
      <c r="I12" s="116"/>
      <c r="J12" s="85"/>
    </row>
    <row r="13" spans="1:14" ht="35.25" customHeight="1" x14ac:dyDescent="0.25">
      <c r="A13" s="121" t="s">
        <v>35</v>
      </c>
      <c r="B13" s="165"/>
      <c r="C13" s="166" t="s">
        <v>2</v>
      </c>
      <c r="D13" s="167"/>
      <c r="E13" s="185"/>
      <c r="F13" s="171"/>
      <c r="G13" s="171"/>
      <c r="H13" s="171"/>
      <c r="I13" s="116"/>
      <c r="J13" s="85"/>
    </row>
    <row r="14" spans="1:14" ht="10.9" customHeight="1" x14ac:dyDescent="0.25">
      <c r="A14" s="84"/>
      <c r="B14" s="88"/>
      <c r="C14" s="87"/>
      <c r="D14" s="87"/>
      <c r="E14" s="128"/>
      <c r="F14" s="128"/>
      <c r="G14" s="128"/>
      <c r="H14" s="128"/>
      <c r="I14" s="111"/>
      <c r="J14" s="89"/>
    </row>
    <row r="15" spans="1:14" ht="39.75" customHeight="1" x14ac:dyDescent="0.25">
      <c r="A15" s="121" t="s">
        <v>36</v>
      </c>
      <c r="B15" s="165"/>
      <c r="C15" s="166" t="s">
        <v>3</v>
      </c>
      <c r="D15" s="167"/>
      <c r="E15" s="168"/>
      <c r="F15" s="153"/>
      <c r="G15" s="112" t="s">
        <v>4</v>
      </c>
      <c r="H15" s="138" t="s">
        <v>5</v>
      </c>
      <c r="I15" s="139"/>
      <c r="J15" s="90"/>
    </row>
    <row r="16" spans="1:14" ht="10.9" customHeight="1" x14ac:dyDescent="0.25">
      <c r="A16" s="84"/>
      <c r="B16" s="88"/>
      <c r="C16" s="87"/>
      <c r="D16" s="87"/>
      <c r="E16" s="128"/>
      <c r="F16" s="128"/>
      <c r="G16" s="128"/>
      <c r="H16" s="128"/>
      <c r="I16" s="87"/>
      <c r="J16" s="89"/>
    </row>
    <row r="17" spans="1:10" ht="22.9" customHeight="1" x14ac:dyDescent="0.25">
      <c r="A17" s="91"/>
      <c r="B17" s="112" t="s">
        <v>376</v>
      </c>
      <c r="C17" s="159" t="s">
        <v>6</v>
      </c>
      <c r="D17" s="160"/>
      <c r="E17" s="92"/>
      <c r="F17" s="92"/>
      <c r="G17" s="92"/>
      <c r="H17" s="92"/>
      <c r="I17" s="92"/>
      <c r="J17" s="90"/>
    </row>
    <row r="18" spans="1:10" x14ac:dyDescent="0.25">
      <c r="A18" s="161"/>
      <c r="B18" s="162"/>
      <c r="C18" s="128"/>
      <c r="D18" s="128"/>
      <c r="E18" s="128"/>
      <c r="F18" s="128"/>
      <c r="G18" s="128"/>
      <c r="H18" s="128"/>
      <c r="I18" s="87"/>
      <c r="J18" s="89"/>
    </row>
    <row r="19" spans="1:10" x14ac:dyDescent="0.25">
      <c r="A19" s="163" t="s">
        <v>37</v>
      </c>
      <c r="B19" s="164"/>
      <c r="C19" s="129" t="s">
        <v>38</v>
      </c>
      <c r="D19" s="130"/>
      <c r="E19" s="130"/>
      <c r="F19" s="130"/>
      <c r="G19" s="130"/>
      <c r="H19" s="130"/>
      <c r="I19" s="130"/>
      <c r="J19" s="131"/>
    </row>
    <row r="20" spans="1:10" x14ac:dyDescent="0.25">
      <c r="A20" s="86"/>
      <c r="B20" s="87"/>
      <c r="C20" s="93"/>
      <c r="D20" s="87"/>
      <c r="E20" s="128"/>
      <c r="F20" s="128"/>
      <c r="G20" s="128"/>
      <c r="H20" s="128"/>
      <c r="I20" s="87"/>
      <c r="J20" s="89"/>
    </row>
    <row r="21" spans="1:10" x14ac:dyDescent="0.25">
      <c r="A21" s="151" t="s">
        <v>39</v>
      </c>
      <c r="B21" s="152"/>
      <c r="C21" s="157">
        <v>21210</v>
      </c>
      <c r="D21" s="158"/>
      <c r="E21" s="128"/>
      <c r="F21" s="128"/>
      <c r="G21" s="129" t="s">
        <v>40</v>
      </c>
      <c r="H21" s="130"/>
      <c r="I21" s="130"/>
      <c r="J21" s="131"/>
    </row>
    <row r="22" spans="1:10" x14ac:dyDescent="0.25">
      <c r="A22" s="86"/>
      <c r="B22" s="87"/>
      <c r="C22" s="87"/>
      <c r="D22" s="87"/>
      <c r="E22" s="128"/>
      <c r="F22" s="128"/>
      <c r="G22" s="128"/>
      <c r="H22" s="128"/>
      <c r="I22" s="87"/>
      <c r="J22" s="89"/>
    </row>
    <row r="23" spans="1:10" x14ac:dyDescent="0.25">
      <c r="A23" s="151" t="s">
        <v>41</v>
      </c>
      <c r="B23" s="152"/>
      <c r="C23" s="129" t="s">
        <v>42</v>
      </c>
      <c r="D23" s="130"/>
      <c r="E23" s="130"/>
      <c r="F23" s="130"/>
      <c r="G23" s="130"/>
      <c r="H23" s="130"/>
      <c r="I23" s="130"/>
      <c r="J23" s="131"/>
    </row>
    <row r="24" spans="1:10" x14ac:dyDescent="0.25">
      <c r="A24" s="86"/>
      <c r="B24" s="87"/>
      <c r="C24" s="87"/>
      <c r="D24" s="87"/>
      <c r="E24" s="128"/>
      <c r="F24" s="128"/>
      <c r="G24" s="128"/>
      <c r="H24" s="128"/>
      <c r="I24" s="87"/>
      <c r="J24" s="89"/>
    </row>
    <row r="25" spans="1:10" x14ac:dyDescent="0.25">
      <c r="A25" s="151" t="s">
        <v>43</v>
      </c>
      <c r="B25" s="152"/>
      <c r="C25" s="154" t="s">
        <v>7</v>
      </c>
      <c r="D25" s="155"/>
      <c r="E25" s="155"/>
      <c r="F25" s="155"/>
      <c r="G25" s="155"/>
      <c r="H25" s="155"/>
      <c r="I25" s="155"/>
      <c r="J25" s="156"/>
    </row>
    <row r="26" spans="1:10" x14ac:dyDescent="0.25">
      <c r="A26" s="86"/>
      <c r="B26" s="87"/>
      <c r="C26" s="93"/>
      <c r="D26" s="87"/>
      <c r="E26" s="128"/>
      <c r="F26" s="128"/>
      <c r="G26" s="128"/>
      <c r="H26" s="128"/>
      <c r="I26" s="87"/>
      <c r="J26" s="89"/>
    </row>
    <row r="27" spans="1:10" x14ac:dyDescent="0.25">
      <c r="A27" s="151" t="s">
        <v>44</v>
      </c>
      <c r="B27" s="152"/>
      <c r="C27" s="154" t="s">
        <v>8</v>
      </c>
      <c r="D27" s="155"/>
      <c r="E27" s="155"/>
      <c r="F27" s="155"/>
      <c r="G27" s="155"/>
      <c r="H27" s="155"/>
      <c r="I27" s="155"/>
      <c r="J27" s="156"/>
    </row>
    <row r="28" spans="1:10" ht="13.9" customHeight="1" x14ac:dyDescent="0.25">
      <c r="A28" s="86"/>
      <c r="B28" s="87"/>
      <c r="C28" s="93"/>
      <c r="D28" s="87"/>
      <c r="E28" s="128"/>
      <c r="F28" s="128"/>
      <c r="G28" s="128"/>
      <c r="H28" s="128"/>
      <c r="I28" s="87"/>
      <c r="J28" s="89"/>
    </row>
    <row r="29" spans="1:10" ht="22.9" customHeight="1" x14ac:dyDescent="0.25">
      <c r="A29" s="121" t="s">
        <v>45</v>
      </c>
      <c r="B29" s="152"/>
      <c r="C29" s="94">
        <v>2947</v>
      </c>
      <c r="D29" s="95"/>
      <c r="E29" s="132"/>
      <c r="F29" s="132"/>
      <c r="G29" s="132"/>
      <c r="H29" s="132"/>
      <c r="I29" s="96"/>
      <c r="J29" s="97"/>
    </row>
    <row r="30" spans="1:10" x14ac:dyDescent="0.25">
      <c r="A30" s="86"/>
      <c r="B30" s="87"/>
      <c r="C30" s="87"/>
      <c r="D30" s="87"/>
      <c r="E30" s="128"/>
      <c r="F30" s="128"/>
      <c r="G30" s="128"/>
      <c r="H30" s="128"/>
      <c r="I30" s="96"/>
      <c r="J30" s="97"/>
    </row>
    <row r="31" spans="1:10" ht="26.25" customHeight="1" x14ac:dyDescent="0.25">
      <c r="A31" s="121" t="s">
        <v>46</v>
      </c>
      <c r="B31" s="122"/>
      <c r="C31" s="98" t="s">
        <v>10</v>
      </c>
      <c r="D31" s="150" t="s">
        <v>377</v>
      </c>
      <c r="E31" s="136"/>
      <c r="F31" s="136"/>
      <c r="G31" s="136"/>
      <c r="H31" s="99"/>
      <c r="I31" s="100" t="s">
        <v>9</v>
      </c>
      <c r="J31" s="101" t="s">
        <v>10</v>
      </c>
    </row>
    <row r="32" spans="1:10" x14ac:dyDescent="0.25">
      <c r="A32" s="151"/>
      <c r="B32" s="152"/>
      <c r="C32" s="102"/>
      <c r="D32" s="113"/>
      <c r="E32" s="153"/>
      <c r="F32" s="153"/>
      <c r="G32" s="153"/>
      <c r="H32" s="153"/>
      <c r="I32" s="100"/>
      <c r="J32" s="97"/>
    </row>
    <row r="33" spans="1:10" x14ac:dyDescent="0.25">
      <c r="A33" s="151" t="s">
        <v>55</v>
      </c>
      <c r="B33" s="152"/>
      <c r="C33" s="94" t="s">
        <v>11</v>
      </c>
      <c r="D33" s="150" t="s">
        <v>378</v>
      </c>
      <c r="E33" s="136"/>
      <c r="F33" s="136"/>
      <c r="G33" s="136"/>
      <c r="H33" s="114"/>
      <c r="I33" s="100" t="s">
        <v>11</v>
      </c>
      <c r="J33" s="101" t="s">
        <v>12</v>
      </c>
    </row>
    <row r="34" spans="1:10" x14ac:dyDescent="0.25">
      <c r="A34" s="86"/>
      <c r="B34" s="111"/>
      <c r="C34" s="111"/>
      <c r="D34" s="111"/>
      <c r="E34" s="128"/>
      <c r="F34" s="128"/>
      <c r="G34" s="128"/>
      <c r="H34" s="128"/>
      <c r="I34" s="111"/>
      <c r="J34" s="89"/>
    </row>
    <row r="35" spans="1:10" x14ac:dyDescent="0.25">
      <c r="A35" s="149" t="s">
        <v>415</v>
      </c>
      <c r="B35" s="136"/>
      <c r="C35" s="136"/>
      <c r="D35" s="136"/>
      <c r="E35" s="136" t="s">
        <v>47</v>
      </c>
      <c r="F35" s="136"/>
      <c r="G35" s="136"/>
      <c r="H35" s="136"/>
      <c r="I35" s="136"/>
      <c r="J35" s="103" t="s">
        <v>48</v>
      </c>
    </row>
    <row r="36" spans="1:10" x14ac:dyDescent="0.25">
      <c r="A36" s="86"/>
      <c r="B36" s="111"/>
      <c r="C36" s="111"/>
      <c r="D36" s="111"/>
      <c r="E36" s="128"/>
      <c r="F36" s="128"/>
      <c r="G36" s="128"/>
      <c r="H36" s="128"/>
      <c r="I36" s="111"/>
      <c r="J36" s="97"/>
    </row>
    <row r="37" spans="1:10" x14ac:dyDescent="0.25">
      <c r="A37" s="144" t="s">
        <v>38</v>
      </c>
      <c r="B37" s="145"/>
      <c r="C37" s="145"/>
      <c r="D37" s="145"/>
      <c r="E37" s="144" t="s">
        <v>359</v>
      </c>
      <c r="F37" s="145"/>
      <c r="G37" s="145"/>
      <c r="H37" s="145"/>
      <c r="I37" s="146"/>
      <c r="J37" s="104">
        <v>3440494</v>
      </c>
    </row>
    <row r="38" spans="1:10" x14ac:dyDescent="0.25">
      <c r="A38" s="86"/>
      <c r="B38" s="87"/>
      <c r="C38" s="93"/>
      <c r="D38" s="148"/>
      <c r="E38" s="148"/>
      <c r="F38" s="148"/>
      <c r="G38" s="148"/>
      <c r="H38" s="148"/>
      <c r="I38" s="148"/>
      <c r="J38" s="89"/>
    </row>
    <row r="39" spans="1:10" x14ac:dyDescent="0.25">
      <c r="A39" s="144" t="s">
        <v>360</v>
      </c>
      <c r="B39" s="145"/>
      <c r="C39" s="145"/>
      <c r="D39" s="146"/>
      <c r="E39" s="144" t="s">
        <v>361</v>
      </c>
      <c r="F39" s="145"/>
      <c r="G39" s="145"/>
      <c r="H39" s="145"/>
      <c r="I39" s="146"/>
      <c r="J39" s="94" t="s">
        <v>417</v>
      </c>
    </row>
    <row r="40" spans="1:10" x14ac:dyDescent="0.25">
      <c r="A40" s="86"/>
      <c r="B40" s="87"/>
      <c r="C40" s="93"/>
      <c r="D40" s="105"/>
      <c r="E40" s="148"/>
      <c r="F40" s="148"/>
      <c r="G40" s="148"/>
      <c r="H40" s="148"/>
      <c r="I40" s="88"/>
      <c r="J40" s="89"/>
    </row>
    <row r="41" spans="1:10" x14ac:dyDescent="0.25">
      <c r="A41" s="144" t="s">
        <v>362</v>
      </c>
      <c r="B41" s="145"/>
      <c r="C41" s="145"/>
      <c r="D41" s="146"/>
      <c r="E41" s="144" t="s">
        <v>363</v>
      </c>
      <c r="F41" s="145"/>
      <c r="G41" s="145"/>
      <c r="H41" s="145"/>
      <c r="I41" s="146"/>
      <c r="J41" s="94">
        <v>1214985000</v>
      </c>
    </row>
    <row r="42" spans="1:10" x14ac:dyDescent="0.25">
      <c r="A42" s="86"/>
      <c r="B42" s="87"/>
      <c r="C42" s="93"/>
      <c r="D42" s="105"/>
      <c r="E42" s="148"/>
      <c r="F42" s="148"/>
      <c r="G42" s="148"/>
      <c r="H42" s="148"/>
      <c r="I42" s="88"/>
      <c r="J42" s="89"/>
    </row>
    <row r="43" spans="1:10" x14ac:dyDescent="0.25">
      <c r="A43" s="144" t="s">
        <v>364</v>
      </c>
      <c r="B43" s="145"/>
      <c r="C43" s="145"/>
      <c r="D43" s="146"/>
      <c r="E43" s="144" t="s">
        <v>365</v>
      </c>
      <c r="F43" s="145"/>
      <c r="G43" s="145"/>
      <c r="H43" s="145"/>
      <c r="I43" s="146"/>
      <c r="J43" s="94" t="s">
        <v>366</v>
      </c>
    </row>
    <row r="44" spans="1:10" x14ac:dyDescent="0.25">
      <c r="A44" s="106"/>
      <c r="B44" s="93"/>
      <c r="C44" s="142"/>
      <c r="D44" s="142"/>
      <c r="E44" s="128"/>
      <c r="F44" s="128"/>
      <c r="G44" s="142"/>
      <c r="H44" s="142"/>
      <c r="I44" s="142"/>
      <c r="J44" s="89"/>
    </row>
    <row r="45" spans="1:10" x14ac:dyDescent="0.25">
      <c r="A45" s="144" t="s">
        <v>367</v>
      </c>
      <c r="B45" s="145"/>
      <c r="C45" s="145"/>
      <c r="D45" s="146"/>
      <c r="E45" s="144" t="s">
        <v>368</v>
      </c>
      <c r="F45" s="145"/>
      <c r="G45" s="145"/>
      <c r="H45" s="145"/>
      <c r="I45" s="146"/>
      <c r="J45" s="94" t="s">
        <v>369</v>
      </c>
    </row>
    <row r="46" spans="1:10" x14ac:dyDescent="0.25">
      <c r="A46" s="106"/>
      <c r="B46" s="93"/>
      <c r="C46" s="93"/>
      <c r="D46" s="87"/>
      <c r="E46" s="147"/>
      <c r="F46" s="147"/>
      <c r="G46" s="142"/>
      <c r="H46" s="142"/>
      <c r="I46" s="87"/>
      <c r="J46" s="89"/>
    </row>
    <row r="47" spans="1:10" x14ac:dyDescent="0.25">
      <c r="A47" s="144" t="s">
        <v>423</v>
      </c>
      <c r="B47" s="145"/>
      <c r="C47" s="145"/>
      <c r="D47" s="146"/>
      <c r="E47" s="144" t="s">
        <v>370</v>
      </c>
      <c r="F47" s="145"/>
      <c r="G47" s="145"/>
      <c r="H47" s="145"/>
      <c r="I47" s="146"/>
      <c r="J47" s="94" t="s">
        <v>371</v>
      </c>
    </row>
    <row r="48" spans="1:10" x14ac:dyDescent="0.25">
      <c r="A48" s="106"/>
      <c r="B48" s="93"/>
      <c r="C48" s="93"/>
      <c r="D48" s="87"/>
      <c r="E48" s="128"/>
      <c r="F48" s="128"/>
      <c r="G48" s="142"/>
      <c r="H48" s="142"/>
      <c r="I48" s="87"/>
      <c r="J48" s="107" t="s">
        <v>56</v>
      </c>
    </row>
    <row r="49" spans="1:10" x14ac:dyDescent="0.25">
      <c r="A49" s="106"/>
      <c r="B49" s="93"/>
      <c r="C49" s="93"/>
      <c r="D49" s="87"/>
      <c r="E49" s="128"/>
      <c r="F49" s="128"/>
      <c r="G49" s="142"/>
      <c r="H49" s="142"/>
      <c r="I49" s="87"/>
      <c r="J49" s="107" t="s">
        <v>49</v>
      </c>
    </row>
    <row r="50" spans="1:10" ht="14.45" customHeight="1" x14ac:dyDescent="0.25">
      <c r="A50" s="121" t="s">
        <v>379</v>
      </c>
      <c r="B50" s="122"/>
      <c r="C50" s="138" t="s">
        <v>49</v>
      </c>
      <c r="D50" s="139"/>
      <c r="E50" s="140" t="s">
        <v>53</v>
      </c>
      <c r="F50" s="141"/>
      <c r="G50" s="129"/>
      <c r="H50" s="130"/>
      <c r="I50" s="130"/>
      <c r="J50" s="131"/>
    </row>
    <row r="51" spans="1:10" x14ac:dyDescent="0.25">
      <c r="A51" s="106"/>
      <c r="B51" s="93"/>
      <c r="C51" s="142"/>
      <c r="D51" s="142"/>
      <c r="E51" s="128"/>
      <c r="F51" s="128"/>
      <c r="G51" s="143" t="s">
        <v>380</v>
      </c>
      <c r="H51" s="143"/>
      <c r="I51" s="143"/>
      <c r="J51" s="78"/>
    </row>
    <row r="52" spans="1:10" ht="13.9" customHeight="1" x14ac:dyDescent="0.25">
      <c r="A52" s="121" t="s">
        <v>395</v>
      </c>
      <c r="B52" s="122"/>
      <c r="C52" s="129" t="s">
        <v>52</v>
      </c>
      <c r="D52" s="130"/>
      <c r="E52" s="130"/>
      <c r="F52" s="130"/>
      <c r="G52" s="130"/>
      <c r="H52" s="130"/>
      <c r="I52" s="130"/>
      <c r="J52" s="131"/>
    </row>
    <row r="53" spans="1:10" x14ac:dyDescent="0.25">
      <c r="A53" s="86"/>
      <c r="B53" s="87"/>
      <c r="C53" s="132" t="s">
        <v>50</v>
      </c>
      <c r="D53" s="132"/>
      <c r="E53" s="132"/>
      <c r="F53" s="132"/>
      <c r="G53" s="132"/>
      <c r="H53" s="132"/>
      <c r="I53" s="132"/>
      <c r="J53" s="89"/>
    </row>
    <row r="54" spans="1:10" x14ac:dyDescent="0.25">
      <c r="A54" s="121" t="s">
        <v>51</v>
      </c>
      <c r="B54" s="122"/>
      <c r="C54" s="133" t="s">
        <v>13</v>
      </c>
      <c r="D54" s="134"/>
      <c r="E54" s="135"/>
      <c r="F54" s="128"/>
      <c r="G54" s="128"/>
      <c r="H54" s="136"/>
      <c r="I54" s="136"/>
      <c r="J54" s="137"/>
    </row>
    <row r="55" spans="1:10" x14ac:dyDescent="0.25">
      <c r="A55" s="86"/>
      <c r="B55" s="87"/>
      <c r="C55" s="93"/>
      <c r="D55" s="87"/>
      <c r="E55" s="128"/>
      <c r="F55" s="128"/>
      <c r="G55" s="128"/>
      <c r="H55" s="128"/>
      <c r="I55" s="87"/>
      <c r="J55" s="89"/>
    </row>
    <row r="56" spans="1:10" ht="14.45" customHeight="1" x14ac:dyDescent="0.25">
      <c r="A56" s="121" t="s">
        <v>43</v>
      </c>
      <c r="B56" s="122"/>
      <c r="C56" s="123" t="s">
        <v>14</v>
      </c>
      <c r="D56" s="124"/>
      <c r="E56" s="124"/>
      <c r="F56" s="124"/>
      <c r="G56" s="124"/>
      <c r="H56" s="124"/>
      <c r="I56" s="124"/>
      <c r="J56" s="125"/>
    </row>
    <row r="57" spans="1:10" x14ac:dyDescent="0.25">
      <c r="A57" s="86"/>
      <c r="B57" s="87"/>
      <c r="C57" s="87"/>
      <c r="D57" s="87"/>
      <c r="E57" s="128"/>
      <c r="F57" s="128"/>
      <c r="G57" s="128"/>
      <c r="H57" s="128"/>
      <c r="I57" s="87"/>
      <c r="J57" s="89"/>
    </row>
    <row r="58" spans="1:10" x14ac:dyDescent="0.25">
      <c r="A58" s="121" t="s">
        <v>381</v>
      </c>
      <c r="B58" s="122"/>
      <c r="C58" s="123"/>
      <c r="D58" s="124"/>
      <c r="E58" s="124"/>
      <c r="F58" s="124"/>
      <c r="G58" s="124"/>
      <c r="H58" s="124"/>
      <c r="I58" s="124"/>
      <c r="J58" s="125"/>
    </row>
    <row r="59" spans="1:10" ht="14.45" customHeight="1" x14ac:dyDescent="0.25">
      <c r="A59" s="86"/>
      <c r="B59" s="87"/>
      <c r="C59" s="126" t="s">
        <v>382</v>
      </c>
      <c r="D59" s="126"/>
      <c r="E59" s="126"/>
      <c r="F59" s="126"/>
      <c r="G59" s="87"/>
      <c r="H59" s="87"/>
      <c r="I59" s="87"/>
      <c r="J59" s="89"/>
    </row>
    <row r="60" spans="1:10" ht="26.45" customHeight="1" x14ac:dyDescent="0.25">
      <c r="A60" s="121" t="s">
        <v>384</v>
      </c>
      <c r="B60" s="122"/>
      <c r="C60" s="123"/>
      <c r="D60" s="124"/>
      <c r="E60" s="124"/>
      <c r="F60" s="124"/>
      <c r="G60" s="124"/>
      <c r="H60" s="124"/>
      <c r="I60" s="124"/>
      <c r="J60" s="125"/>
    </row>
    <row r="61" spans="1:10" ht="14.45" customHeight="1" x14ac:dyDescent="0.25">
      <c r="A61" s="108"/>
      <c r="B61" s="109"/>
      <c r="C61" s="127" t="s">
        <v>383</v>
      </c>
      <c r="D61" s="127"/>
      <c r="E61" s="127"/>
      <c r="F61" s="127"/>
      <c r="G61" s="127"/>
      <c r="H61" s="109"/>
      <c r="I61" s="109"/>
      <c r="J61" s="110"/>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0:D50">
      <formula1>$J$48:$J$49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Normal="100" zoomScaleSheetLayoutView="100" workbookViewId="0">
      <selection activeCell="I9" sqref="I9"/>
    </sheetView>
  </sheetViews>
  <sheetFormatPr defaultColWidth="8.85546875" defaultRowHeight="15" x14ac:dyDescent="0.25"/>
  <cols>
    <col min="1" max="5" width="8.85546875" style="1"/>
    <col min="6" max="6" width="22" style="1" customWidth="1"/>
    <col min="7" max="7" width="8.85546875" style="1"/>
    <col min="8" max="9" width="16.42578125" style="11" customWidth="1"/>
    <col min="10" max="10" width="10.28515625" style="1" bestFit="1" customWidth="1"/>
    <col min="11" max="16384" width="8.85546875" style="1"/>
  </cols>
  <sheetData>
    <row r="1" spans="1:9" x14ac:dyDescent="0.25">
      <c r="A1" s="197" t="s">
        <v>57</v>
      </c>
      <c r="B1" s="198"/>
      <c r="C1" s="198"/>
      <c r="D1" s="198"/>
      <c r="E1" s="198"/>
      <c r="F1" s="198"/>
      <c r="G1" s="198"/>
      <c r="H1" s="198"/>
      <c r="I1" s="198"/>
    </row>
    <row r="2" spans="1:9" x14ac:dyDescent="0.25">
      <c r="A2" s="199" t="s">
        <v>420</v>
      </c>
      <c r="B2" s="200"/>
      <c r="C2" s="200"/>
      <c r="D2" s="200"/>
      <c r="E2" s="200"/>
      <c r="F2" s="200"/>
      <c r="G2" s="200"/>
      <c r="H2" s="200"/>
      <c r="I2" s="200"/>
    </row>
    <row r="3" spans="1:9" x14ac:dyDescent="0.25">
      <c r="A3" s="201" t="s">
        <v>396</v>
      </c>
      <c r="B3" s="202"/>
      <c r="C3" s="202"/>
      <c r="D3" s="202"/>
      <c r="E3" s="202"/>
      <c r="F3" s="202"/>
      <c r="G3" s="202"/>
      <c r="H3" s="202"/>
      <c r="I3" s="202"/>
    </row>
    <row r="4" spans="1:9" x14ac:dyDescent="0.25">
      <c r="A4" s="203" t="s">
        <v>401</v>
      </c>
      <c r="B4" s="204"/>
      <c r="C4" s="204"/>
      <c r="D4" s="204"/>
      <c r="E4" s="204"/>
      <c r="F4" s="204"/>
      <c r="G4" s="204"/>
      <c r="H4" s="204"/>
      <c r="I4" s="205"/>
    </row>
    <row r="5" spans="1:9" ht="45" x14ac:dyDescent="0.25">
      <c r="A5" s="206" t="s">
        <v>58</v>
      </c>
      <c r="B5" s="207"/>
      <c r="C5" s="207"/>
      <c r="D5" s="207"/>
      <c r="E5" s="207"/>
      <c r="F5" s="207"/>
      <c r="G5" s="2" t="s">
        <v>59</v>
      </c>
      <c r="H5" s="3" t="s">
        <v>385</v>
      </c>
      <c r="I5" s="3" t="s">
        <v>386</v>
      </c>
    </row>
    <row r="6" spans="1:9" x14ac:dyDescent="0.25">
      <c r="A6" s="208">
        <v>1</v>
      </c>
      <c r="B6" s="209"/>
      <c r="C6" s="209"/>
      <c r="D6" s="209"/>
      <c r="E6" s="209"/>
      <c r="F6" s="209"/>
      <c r="G6" s="4">
        <v>2</v>
      </c>
      <c r="H6" s="3">
        <v>3</v>
      </c>
      <c r="I6" s="3">
        <v>4</v>
      </c>
    </row>
    <row r="7" spans="1:9" x14ac:dyDescent="0.25">
      <c r="A7" s="191" t="s">
        <v>116</v>
      </c>
      <c r="B7" s="191"/>
      <c r="C7" s="191"/>
      <c r="D7" s="191"/>
      <c r="E7" s="191"/>
      <c r="F7" s="191"/>
      <c r="G7" s="191"/>
      <c r="H7" s="191"/>
      <c r="I7" s="191"/>
    </row>
    <row r="8" spans="1:9" ht="29.25" customHeight="1" x14ac:dyDescent="0.25">
      <c r="A8" s="187" t="s">
        <v>64</v>
      </c>
      <c r="B8" s="187"/>
      <c r="C8" s="187"/>
      <c r="D8" s="187"/>
      <c r="E8" s="187"/>
      <c r="F8" s="187"/>
      <c r="G8" s="5">
        <v>1</v>
      </c>
      <c r="H8" s="6">
        <v>0</v>
      </c>
      <c r="I8" s="6">
        <v>0</v>
      </c>
    </row>
    <row r="9" spans="1:9" ht="12.75" customHeight="1" x14ac:dyDescent="0.25">
      <c r="A9" s="188" t="s">
        <v>60</v>
      </c>
      <c r="B9" s="188"/>
      <c r="C9" s="188"/>
      <c r="D9" s="188"/>
      <c r="E9" s="188"/>
      <c r="F9" s="188"/>
      <c r="G9" s="7">
        <v>2</v>
      </c>
      <c r="H9" s="8">
        <f>H10+H17+H27+H38+H43</f>
        <v>1001600997</v>
      </c>
      <c r="I9" s="8">
        <f>I10+I17+I27+I38+I43</f>
        <v>1086625784</v>
      </c>
    </row>
    <row r="10" spans="1:9" ht="12.75" customHeight="1" x14ac:dyDescent="0.25">
      <c r="A10" s="189" t="s">
        <v>61</v>
      </c>
      <c r="B10" s="189"/>
      <c r="C10" s="189"/>
      <c r="D10" s="189"/>
      <c r="E10" s="189"/>
      <c r="F10" s="189"/>
      <c r="G10" s="7">
        <v>3</v>
      </c>
      <c r="H10" s="8">
        <f>H11+H12+H13+H14+H15+H16</f>
        <v>136221414</v>
      </c>
      <c r="I10" s="8">
        <f>I11+I12+I13+I14+I15+I16</f>
        <v>131578002</v>
      </c>
    </row>
    <row r="11" spans="1:9" ht="12.75" customHeight="1" x14ac:dyDescent="0.25">
      <c r="A11" s="186" t="s">
        <v>62</v>
      </c>
      <c r="B11" s="186"/>
      <c r="C11" s="186"/>
      <c r="D11" s="186"/>
      <c r="E11" s="186"/>
      <c r="F11" s="186"/>
      <c r="G11" s="5">
        <v>4</v>
      </c>
      <c r="H11" s="6">
        <v>62190678</v>
      </c>
      <c r="I11" s="6">
        <v>58731429</v>
      </c>
    </row>
    <row r="12" spans="1:9" ht="25.5" customHeight="1" x14ac:dyDescent="0.25">
      <c r="A12" s="192" t="s">
        <v>63</v>
      </c>
      <c r="B12" s="193"/>
      <c r="C12" s="193"/>
      <c r="D12" s="193"/>
      <c r="E12" s="193"/>
      <c r="F12" s="194"/>
      <c r="G12" s="5">
        <v>5</v>
      </c>
      <c r="H12" s="6">
        <v>3435190</v>
      </c>
      <c r="I12" s="6">
        <v>2683752</v>
      </c>
    </row>
    <row r="13" spans="1:9" ht="12.75" customHeight="1" x14ac:dyDescent="0.25">
      <c r="A13" s="186" t="s">
        <v>15</v>
      </c>
      <c r="B13" s="186"/>
      <c r="C13" s="186"/>
      <c r="D13" s="186"/>
      <c r="E13" s="186"/>
      <c r="F13" s="186"/>
      <c r="G13" s="5">
        <v>6</v>
      </c>
      <c r="H13" s="6">
        <v>25431844</v>
      </c>
      <c r="I13" s="6">
        <v>26543047</v>
      </c>
    </row>
    <row r="14" spans="1:9" ht="12.75" customHeight="1" x14ac:dyDescent="0.25">
      <c r="A14" s="186" t="s">
        <v>65</v>
      </c>
      <c r="B14" s="186"/>
      <c r="C14" s="186"/>
      <c r="D14" s="186"/>
      <c r="E14" s="186"/>
      <c r="F14" s="186"/>
      <c r="G14" s="5">
        <v>7</v>
      </c>
      <c r="H14" s="6">
        <v>20327</v>
      </c>
      <c r="I14" s="6">
        <v>13202</v>
      </c>
    </row>
    <row r="15" spans="1:9" ht="12.75" customHeight="1" x14ac:dyDescent="0.25">
      <c r="A15" s="186" t="s">
        <v>397</v>
      </c>
      <c r="B15" s="186"/>
      <c r="C15" s="186"/>
      <c r="D15" s="186"/>
      <c r="E15" s="186"/>
      <c r="F15" s="186"/>
      <c r="G15" s="5">
        <v>8</v>
      </c>
      <c r="H15" s="6">
        <v>33739621</v>
      </c>
      <c r="I15" s="6">
        <v>29151625</v>
      </c>
    </row>
    <row r="16" spans="1:9" ht="12.75" customHeight="1" x14ac:dyDescent="0.25">
      <c r="A16" s="186" t="s">
        <v>66</v>
      </c>
      <c r="B16" s="186"/>
      <c r="C16" s="186"/>
      <c r="D16" s="186"/>
      <c r="E16" s="186"/>
      <c r="F16" s="186"/>
      <c r="G16" s="5">
        <v>9</v>
      </c>
      <c r="H16" s="6">
        <v>11403754</v>
      </c>
      <c r="I16" s="6">
        <v>14454947</v>
      </c>
    </row>
    <row r="17" spans="1:9" ht="12.75" customHeight="1" x14ac:dyDescent="0.25">
      <c r="A17" s="189" t="s">
        <v>67</v>
      </c>
      <c r="B17" s="189"/>
      <c r="C17" s="189"/>
      <c r="D17" s="189"/>
      <c r="E17" s="189"/>
      <c r="F17" s="189"/>
      <c r="G17" s="7">
        <v>10</v>
      </c>
      <c r="H17" s="8">
        <f>H18+H19+H20+H21+H22+H23+H24+H25+H26</f>
        <v>765852353</v>
      </c>
      <c r="I17" s="8">
        <f>I18+I19+I20+I21+I22+I23+I24+I25+I26</f>
        <v>860309657</v>
      </c>
    </row>
    <row r="18" spans="1:9" ht="12.75" customHeight="1" x14ac:dyDescent="0.25">
      <c r="A18" s="195" t="s">
        <v>68</v>
      </c>
      <c r="B18" s="195"/>
      <c r="C18" s="195"/>
      <c r="D18" s="195"/>
      <c r="E18" s="195"/>
      <c r="F18" s="195"/>
      <c r="G18" s="5">
        <v>11</v>
      </c>
      <c r="H18" s="6">
        <v>135501199</v>
      </c>
      <c r="I18" s="6">
        <v>136848065</v>
      </c>
    </row>
    <row r="19" spans="1:9" ht="12.75" customHeight="1" x14ac:dyDescent="0.25">
      <c r="A19" s="195" t="s">
        <v>69</v>
      </c>
      <c r="B19" s="195"/>
      <c r="C19" s="195"/>
      <c r="D19" s="195"/>
      <c r="E19" s="195"/>
      <c r="F19" s="195"/>
      <c r="G19" s="5">
        <v>12</v>
      </c>
      <c r="H19" s="6">
        <v>259306240</v>
      </c>
      <c r="I19" s="6">
        <v>277428852</v>
      </c>
    </row>
    <row r="20" spans="1:9" ht="12.75" customHeight="1" x14ac:dyDescent="0.25">
      <c r="A20" s="195" t="s">
        <v>70</v>
      </c>
      <c r="B20" s="195"/>
      <c r="C20" s="195"/>
      <c r="D20" s="195"/>
      <c r="E20" s="195"/>
      <c r="F20" s="195"/>
      <c r="G20" s="5">
        <v>13</v>
      </c>
      <c r="H20" s="6">
        <v>242906810</v>
      </c>
      <c r="I20" s="6">
        <v>303572892</v>
      </c>
    </row>
    <row r="21" spans="1:9" ht="12.75" customHeight="1" x14ac:dyDescent="0.25">
      <c r="A21" s="195" t="s">
        <v>71</v>
      </c>
      <c r="B21" s="195"/>
      <c r="C21" s="195"/>
      <c r="D21" s="195"/>
      <c r="E21" s="195"/>
      <c r="F21" s="195"/>
      <c r="G21" s="5">
        <v>14</v>
      </c>
      <c r="H21" s="6">
        <v>22650631</v>
      </c>
      <c r="I21" s="6">
        <v>40052977</v>
      </c>
    </row>
    <row r="22" spans="1:9" ht="12.75" customHeight="1" x14ac:dyDescent="0.25">
      <c r="A22" s="195" t="s">
        <v>72</v>
      </c>
      <c r="B22" s="195"/>
      <c r="C22" s="195"/>
      <c r="D22" s="195"/>
      <c r="E22" s="195"/>
      <c r="F22" s="195"/>
      <c r="G22" s="5">
        <v>15</v>
      </c>
      <c r="H22" s="6">
        <v>0</v>
      </c>
      <c r="I22" s="6">
        <v>0</v>
      </c>
    </row>
    <row r="23" spans="1:9" ht="12.75" customHeight="1" x14ac:dyDescent="0.25">
      <c r="A23" s="195" t="s">
        <v>73</v>
      </c>
      <c r="B23" s="195"/>
      <c r="C23" s="195"/>
      <c r="D23" s="195"/>
      <c r="E23" s="195"/>
      <c r="F23" s="195"/>
      <c r="G23" s="5">
        <v>16</v>
      </c>
      <c r="H23" s="6">
        <v>8796492</v>
      </c>
      <c r="I23" s="6">
        <v>2897881</v>
      </c>
    </row>
    <row r="24" spans="1:9" ht="12.75" customHeight="1" x14ac:dyDescent="0.25">
      <c r="A24" s="195" t="s">
        <v>74</v>
      </c>
      <c r="B24" s="195"/>
      <c r="C24" s="195"/>
      <c r="D24" s="195"/>
      <c r="E24" s="195"/>
      <c r="F24" s="195"/>
      <c r="G24" s="5">
        <v>17</v>
      </c>
      <c r="H24" s="6">
        <v>38925870</v>
      </c>
      <c r="I24" s="6">
        <v>26577277</v>
      </c>
    </row>
    <row r="25" spans="1:9" ht="12.75" customHeight="1" x14ac:dyDescent="0.25">
      <c r="A25" s="195" t="s">
        <v>75</v>
      </c>
      <c r="B25" s="195"/>
      <c r="C25" s="195"/>
      <c r="D25" s="195"/>
      <c r="E25" s="195"/>
      <c r="F25" s="195"/>
      <c r="G25" s="5">
        <v>18</v>
      </c>
      <c r="H25" s="6">
        <v>496144</v>
      </c>
      <c r="I25" s="6">
        <v>16402354</v>
      </c>
    </row>
    <row r="26" spans="1:9" ht="12.75" customHeight="1" x14ac:dyDescent="0.25">
      <c r="A26" s="195" t="s">
        <v>76</v>
      </c>
      <c r="B26" s="195"/>
      <c r="C26" s="195"/>
      <c r="D26" s="195"/>
      <c r="E26" s="195"/>
      <c r="F26" s="195"/>
      <c r="G26" s="5">
        <v>19</v>
      </c>
      <c r="H26" s="6">
        <v>57268967</v>
      </c>
      <c r="I26" s="6">
        <v>56529359</v>
      </c>
    </row>
    <row r="27" spans="1:9" ht="12.75" customHeight="1" x14ac:dyDescent="0.25">
      <c r="A27" s="189" t="s">
        <v>77</v>
      </c>
      <c r="B27" s="189"/>
      <c r="C27" s="189"/>
      <c r="D27" s="189"/>
      <c r="E27" s="189"/>
      <c r="F27" s="189"/>
      <c r="G27" s="7">
        <v>20</v>
      </c>
      <c r="H27" s="8">
        <f>SUM(H28:H37)</f>
        <v>92211768</v>
      </c>
      <c r="I27" s="8">
        <f>SUM(I28:I37)</f>
        <v>90477913</v>
      </c>
    </row>
    <row r="28" spans="1:9" ht="12.75" customHeight="1" x14ac:dyDescent="0.25">
      <c r="A28" s="195" t="s">
        <v>78</v>
      </c>
      <c r="B28" s="195"/>
      <c r="C28" s="195"/>
      <c r="D28" s="195"/>
      <c r="E28" s="195"/>
      <c r="F28" s="195"/>
      <c r="G28" s="5">
        <v>21</v>
      </c>
      <c r="H28" s="6">
        <v>0</v>
      </c>
      <c r="I28" s="6">
        <v>0</v>
      </c>
    </row>
    <row r="29" spans="1:9" ht="12.75" customHeight="1" x14ac:dyDescent="0.25">
      <c r="A29" s="195" t="s">
        <v>79</v>
      </c>
      <c r="B29" s="195"/>
      <c r="C29" s="195"/>
      <c r="D29" s="195"/>
      <c r="E29" s="195"/>
      <c r="F29" s="195"/>
      <c r="G29" s="5">
        <v>22</v>
      </c>
      <c r="H29" s="6">
        <v>0</v>
      </c>
      <c r="I29" s="6">
        <v>0</v>
      </c>
    </row>
    <row r="30" spans="1:9" ht="12.75" customHeight="1" x14ac:dyDescent="0.25">
      <c r="A30" s="195" t="s">
        <v>80</v>
      </c>
      <c r="B30" s="195"/>
      <c r="C30" s="195"/>
      <c r="D30" s="195"/>
      <c r="E30" s="195"/>
      <c r="F30" s="195"/>
      <c r="G30" s="5">
        <v>23</v>
      </c>
      <c r="H30" s="6">
        <v>0</v>
      </c>
      <c r="I30" s="6">
        <v>0</v>
      </c>
    </row>
    <row r="31" spans="1:9" ht="12.75" customHeight="1" x14ac:dyDescent="0.25">
      <c r="A31" s="195" t="s">
        <v>81</v>
      </c>
      <c r="B31" s="195"/>
      <c r="C31" s="195"/>
      <c r="D31" s="195"/>
      <c r="E31" s="195"/>
      <c r="F31" s="195"/>
      <c r="G31" s="5">
        <v>24</v>
      </c>
      <c r="H31" s="6">
        <v>92150068</v>
      </c>
      <c r="I31" s="6">
        <v>90416213</v>
      </c>
    </row>
    <row r="32" spans="1:9" ht="12.75" customHeight="1" x14ac:dyDescent="0.25">
      <c r="A32" s="195" t="s">
        <v>82</v>
      </c>
      <c r="B32" s="195"/>
      <c r="C32" s="195"/>
      <c r="D32" s="195"/>
      <c r="E32" s="195"/>
      <c r="F32" s="195"/>
      <c r="G32" s="5">
        <v>25</v>
      </c>
      <c r="H32" s="6">
        <v>0</v>
      </c>
      <c r="I32" s="6">
        <v>0</v>
      </c>
    </row>
    <row r="33" spans="1:9" ht="12.75" customHeight="1" x14ac:dyDescent="0.25">
      <c r="A33" s="195" t="s">
        <v>83</v>
      </c>
      <c r="B33" s="195"/>
      <c r="C33" s="195"/>
      <c r="D33" s="195"/>
      <c r="E33" s="195"/>
      <c r="F33" s="195"/>
      <c r="G33" s="5">
        <v>26</v>
      </c>
      <c r="H33" s="6">
        <v>0</v>
      </c>
      <c r="I33" s="6">
        <v>0</v>
      </c>
    </row>
    <row r="34" spans="1:9" ht="12.75" customHeight="1" x14ac:dyDescent="0.25">
      <c r="A34" s="195" t="s">
        <v>84</v>
      </c>
      <c r="B34" s="195"/>
      <c r="C34" s="195"/>
      <c r="D34" s="195"/>
      <c r="E34" s="195"/>
      <c r="F34" s="195"/>
      <c r="G34" s="5">
        <v>27</v>
      </c>
      <c r="H34" s="6">
        <v>61700</v>
      </c>
      <c r="I34" s="6">
        <v>61700</v>
      </c>
    </row>
    <row r="35" spans="1:9" ht="12.75" customHeight="1" x14ac:dyDescent="0.25">
      <c r="A35" s="195" t="s">
        <v>85</v>
      </c>
      <c r="B35" s="195"/>
      <c r="C35" s="195"/>
      <c r="D35" s="195"/>
      <c r="E35" s="195"/>
      <c r="F35" s="195"/>
      <c r="G35" s="5">
        <v>28</v>
      </c>
      <c r="H35" s="6">
        <v>0</v>
      </c>
      <c r="I35" s="6">
        <v>0</v>
      </c>
    </row>
    <row r="36" spans="1:9" ht="12.75" customHeight="1" x14ac:dyDescent="0.25">
      <c r="A36" s="196" t="s">
        <v>86</v>
      </c>
      <c r="B36" s="196"/>
      <c r="C36" s="196"/>
      <c r="D36" s="196"/>
      <c r="E36" s="196"/>
      <c r="F36" s="196"/>
      <c r="G36" s="5">
        <v>29</v>
      </c>
      <c r="H36" s="6">
        <v>0</v>
      </c>
      <c r="I36" s="6">
        <v>0</v>
      </c>
    </row>
    <row r="37" spans="1:9" ht="12.75" customHeight="1" x14ac:dyDescent="0.25">
      <c r="A37" s="195" t="s">
        <v>87</v>
      </c>
      <c r="B37" s="195"/>
      <c r="C37" s="195"/>
      <c r="D37" s="195"/>
      <c r="E37" s="195"/>
      <c r="F37" s="195"/>
      <c r="G37" s="5">
        <v>30</v>
      </c>
      <c r="H37" s="6">
        <v>0</v>
      </c>
      <c r="I37" s="6">
        <v>0</v>
      </c>
    </row>
    <row r="38" spans="1:9" ht="12.75" customHeight="1" x14ac:dyDescent="0.25">
      <c r="A38" s="189" t="s">
        <v>88</v>
      </c>
      <c r="B38" s="189"/>
      <c r="C38" s="189"/>
      <c r="D38" s="189"/>
      <c r="E38" s="189"/>
      <c r="F38" s="189"/>
      <c r="G38" s="7">
        <v>31</v>
      </c>
      <c r="H38" s="8">
        <f>H39+H40+H41+H42</f>
        <v>31841</v>
      </c>
      <c r="I38" s="8">
        <f>I39+I40+I41+I42</f>
        <v>862</v>
      </c>
    </row>
    <row r="39" spans="1:9" ht="12.75" customHeight="1" x14ac:dyDescent="0.25">
      <c r="A39" s="195" t="s">
        <v>89</v>
      </c>
      <c r="B39" s="195"/>
      <c r="C39" s="195"/>
      <c r="D39" s="195"/>
      <c r="E39" s="195"/>
      <c r="F39" s="195"/>
      <c r="G39" s="5">
        <v>32</v>
      </c>
      <c r="H39" s="6">
        <v>0</v>
      </c>
      <c r="I39" s="6">
        <v>0</v>
      </c>
    </row>
    <row r="40" spans="1:9" ht="12.75" customHeight="1" x14ac:dyDescent="0.25">
      <c r="A40" s="195" t="s">
        <v>90</v>
      </c>
      <c r="B40" s="195"/>
      <c r="C40" s="195"/>
      <c r="D40" s="195"/>
      <c r="E40" s="195"/>
      <c r="F40" s="195"/>
      <c r="G40" s="5">
        <v>33</v>
      </c>
      <c r="H40" s="6">
        <v>0</v>
      </c>
      <c r="I40" s="6">
        <v>0</v>
      </c>
    </row>
    <row r="41" spans="1:9" ht="12.75" customHeight="1" x14ac:dyDescent="0.25">
      <c r="A41" s="195" t="s">
        <v>91</v>
      </c>
      <c r="B41" s="195"/>
      <c r="C41" s="195"/>
      <c r="D41" s="195"/>
      <c r="E41" s="195"/>
      <c r="F41" s="195"/>
      <c r="G41" s="5">
        <v>34</v>
      </c>
      <c r="H41" s="6">
        <v>0</v>
      </c>
      <c r="I41" s="6">
        <v>0</v>
      </c>
    </row>
    <row r="42" spans="1:9" ht="12.75" customHeight="1" x14ac:dyDescent="0.25">
      <c r="A42" s="195" t="s">
        <v>92</v>
      </c>
      <c r="B42" s="195"/>
      <c r="C42" s="195"/>
      <c r="D42" s="195"/>
      <c r="E42" s="195"/>
      <c r="F42" s="195"/>
      <c r="G42" s="5">
        <v>35</v>
      </c>
      <c r="H42" s="6">
        <v>31841</v>
      </c>
      <c r="I42" s="6">
        <v>862</v>
      </c>
    </row>
    <row r="43" spans="1:9" ht="12.75" customHeight="1" x14ac:dyDescent="0.25">
      <c r="A43" s="186" t="s">
        <v>93</v>
      </c>
      <c r="B43" s="186"/>
      <c r="C43" s="186"/>
      <c r="D43" s="186"/>
      <c r="E43" s="186"/>
      <c r="F43" s="186"/>
      <c r="G43" s="5">
        <v>36</v>
      </c>
      <c r="H43" s="6">
        <v>7283621</v>
      </c>
      <c r="I43" s="6">
        <v>4259350</v>
      </c>
    </row>
    <row r="44" spans="1:9" ht="12.75" customHeight="1" x14ac:dyDescent="0.25">
      <c r="A44" s="188" t="s">
        <v>94</v>
      </c>
      <c r="B44" s="188"/>
      <c r="C44" s="188"/>
      <c r="D44" s="188"/>
      <c r="E44" s="188"/>
      <c r="F44" s="188"/>
      <c r="G44" s="7">
        <v>37</v>
      </c>
      <c r="H44" s="8">
        <f>H45+H53+H60+H70</f>
        <v>513352133</v>
      </c>
      <c r="I44" s="8">
        <f>I45+I53+I60+I70</f>
        <v>534468254</v>
      </c>
    </row>
    <row r="45" spans="1:9" ht="12.75" customHeight="1" x14ac:dyDescent="0.25">
      <c r="A45" s="189" t="s">
        <v>95</v>
      </c>
      <c r="B45" s="189"/>
      <c r="C45" s="189"/>
      <c r="D45" s="189"/>
      <c r="E45" s="189"/>
      <c r="F45" s="189"/>
      <c r="G45" s="7">
        <v>38</v>
      </c>
      <c r="H45" s="8">
        <f>SUM(H46:H52)</f>
        <v>230891993</v>
      </c>
      <c r="I45" s="8">
        <f>SUM(I46:I52)</f>
        <v>210616717</v>
      </c>
    </row>
    <row r="46" spans="1:9" ht="12.75" customHeight="1" x14ac:dyDescent="0.25">
      <c r="A46" s="195" t="s">
        <v>96</v>
      </c>
      <c r="B46" s="195"/>
      <c r="C46" s="195"/>
      <c r="D46" s="195"/>
      <c r="E46" s="195"/>
      <c r="F46" s="195"/>
      <c r="G46" s="5">
        <v>39</v>
      </c>
      <c r="H46" s="6">
        <v>97491435</v>
      </c>
      <c r="I46" s="6">
        <v>100237227</v>
      </c>
    </row>
    <row r="47" spans="1:9" ht="12.75" customHeight="1" x14ac:dyDescent="0.25">
      <c r="A47" s="195" t="s">
        <v>97</v>
      </c>
      <c r="B47" s="195"/>
      <c r="C47" s="195"/>
      <c r="D47" s="195"/>
      <c r="E47" s="195"/>
      <c r="F47" s="195"/>
      <c r="G47" s="5">
        <v>40</v>
      </c>
      <c r="H47" s="6">
        <v>15597255</v>
      </c>
      <c r="I47" s="6">
        <v>16498553</v>
      </c>
    </row>
    <row r="48" spans="1:9" ht="12.75" customHeight="1" x14ac:dyDescent="0.25">
      <c r="A48" s="195" t="s">
        <v>98</v>
      </c>
      <c r="B48" s="195"/>
      <c r="C48" s="195"/>
      <c r="D48" s="195"/>
      <c r="E48" s="195"/>
      <c r="F48" s="195"/>
      <c r="G48" s="5">
        <v>41</v>
      </c>
      <c r="H48" s="6">
        <v>28126507</v>
      </c>
      <c r="I48" s="6">
        <v>26962617</v>
      </c>
    </row>
    <row r="49" spans="1:9" ht="12.75" customHeight="1" x14ac:dyDescent="0.25">
      <c r="A49" s="195" t="s">
        <v>398</v>
      </c>
      <c r="B49" s="195"/>
      <c r="C49" s="195"/>
      <c r="D49" s="195"/>
      <c r="E49" s="195"/>
      <c r="F49" s="195"/>
      <c r="G49" s="5">
        <v>42</v>
      </c>
      <c r="H49" s="6">
        <v>49171696</v>
      </c>
      <c r="I49" s="6">
        <v>34023500</v>
      </c>
    </row>
    <row r="50" spans="1:9" ht="12.75" customHeight="1" x14ac:dyDescent="0.25">
      <c r="A50" s="195" t="s">
        <v>99</v>
      </c>
      <c r="B50" s="195"/>
      <c r="C50" s="195"/>
      <c r="D50" s="195"/>
      <c r="E50" s="195"/>
      <c r="F50" s="195"/>
      <c r="G50" s="5">
        <v>43</v>
      </c>
      <c r="H50" s="6">
        <v>40505100</v>
      </c>
      <c r="I50" s="6">
        <v>32894820</v>
      </c>
    </row>
    <row r="51" spans="1:9" ht="12.75" customHeight="1" x14ac:dyDescent="0.25">
      <c r="A51" s="195" t="s">
        <v>100</v>
      </c>
      <c r="B51" s="195"/>
      <c r="C51" s="195"/>
      <c r="D51" s="195"/>
      <c r="E51" s="195"/>
      <c r="F51" s="195"/>
      <c r="G51" s="5">
        <v>44</v>
      </c>
      <c r="H51" s="6">
        <v>0</v>
      </c>
      <c r="I51" s="6">
        <v>0</v>
      </c>
    </row>
    <row r="52" spans="1:9" ht="12.75" customHeight="1" x14ac:dyDescent="0.25">
      <c r="A52" s="195" t="s">
        <v>101</v>
      </c>
      <c r="B52" s="195"/>
      <c r="C52" s="195"/>
      <c r="D52" s="195"/>
      <c r="E52" s="195"/>
      <c r="F52" s="195"/>
      <c r="G52" s="5">
        <v>45</v>
      </c>
      <c r="H52" s="6">
        <v>0</v>
      </c>
      <c r="I52" s="6">
        <v>0</v>
      </c>
    </row>
    <row r="53" spans="1:9" ht="12.75" customHeight="1" x14ac:dyDescent="0.25">
      <c r="A53" s="189" t="s">
        <v>102</v>
      </c>
      <c r="B53" s="189"/>
      <c r="C53" s="189"/>
      <c r="D53" s="189"/>
      <c r="E53" s="189"/>
      <c r="F53" s="189"/>
      <c r="G53" s="7">
        <v>46</v>
      </c>
      <c r="H53" s="8">
        <f>SUM(H54:H59)</f>
        <v>246053589</v>
      </c>
      <c r="I53" s="8">
        <f>SUM(I54:I59)</f>
        <v>296779058</v>
      </c>
    </row>
    <row r="54" spans="1:9" ht="12.75" customHeight="1" x14ac:dyDescent="0.25">
      <c r="A54" s="186" t="s">
        <v>103</v>
      </c>
      <c r="B54" s="186"/>
      <c r="C54" s="186"/>
      <c r="D54" s="186"/>
      <c r="E54" s="186"/>
      <c r="F54" s="186"/>
      <c r="G54" s="5">
        <v>47</v>
      </c>
      <c r="H54" s="6">
        <v>0</v>
      </c>
      <c r="I54" s="6">
        <v>0</v>
      </c>
    </row>
    <row r="55" spans="1:9" ht="12.75" customHeight="1" x14ac:dyDescent="0.25">
      <c r="A55" s="186" t="s">
        <v>104</v>
      </c>
      <c r="B55" s="186"/>
      <c r="C55" s="186"/>
      <c r="D55" s="186"/>
      <c r="E55" s="186"/>
      <c r="F55" s="186"/>
      <c r="G55" s="5">
        <v>48</v>
      </c>
      <c r="H55" s="6">
        <v>4729936</v>
      </c>
      <c r="I55" s="6">
        <v>4367971</v>
      </c>
    </row>
    <row r="56" spans="1:9" ht="12.75" customHeight="1" x14ac:dyDescent="0.25">
      <c r="A56" s="186" t="s">
        <v>105</v>
      </c>
      <c r="B56" s="186"/>
      <c r="C56" s="186"/>
      <c r="D56" s="186"/>
      <c r="E56" s="186"/>
      <c r="F56" s="186"/>
      <c r="G56" s="5">
        <v>49</v>
      </c>
      <c r="H56" s="6">
        <v>214633350</v>
      </c>
      <c r="I56" s="6">
        <v>270217051</v>
      </c>
    </row>
    <row r="57" spans="1:9" ht="12.75" customHeight="1" x14ac:dyDescent="0.25">
      <c r="A57" s="186" t="s">
        <v>106</v>
      </c>
      <c r="B57" s="186"/>
      <c r="C57" s="186"/>
      <c r="D57" s="186"/>
      <c r="E57" s="186"/>
      <c r="F57" s="186"/>
      <c r="G57" s="5">
        <v>50</v>
      </c>
      <c r="H57" s="6">
        <v>305596</v>
      </c>
      <c r="I57" s="6">
        <v>186149</v>
      </c>
    </row>
    <row r="58" spans="1:9" ht="12.75" customHeight="1" x14ac:dyDescent="0.25">
      <c r="A58" s="186" t="s">
        <v>107</v>
      </c>
      <c r="B58" s="186"/>
      <c r="C58" s="186"/>
      <c r="D58" s="186"/>
      <c r="E58" s="186"/>
      <c r="F58" s="186"/>
      <c r="G58" s="5">
        <v>51</v>
      </c>
      <c r="H58" s="6">
        <v>16803681</v>
      </c>
      <c r="I58" s="6">
        <v>18744439</v>
      </c>
    </row>
    <row r="59" spans="1:9" ht="12.75" customHeight="1" x14ac:dyDescent="0.25">
      <c r="A59" s="186" t="s">
        <v>108</v>
      </c>
      <c r="B59" s="186"/>
      <c r="C59" s="186"/>
      <c r="D59" s="186"/>
      <c r="E59" s="186"/>
      <c r="F59" s="186"/>
      <c r="G59" s="5">
        <v>52</v>
      </c>
      <c r="H59" s="6">
        <v>9581026</v>
      </c>
      <c r="I59" s="6">
        <v>3263448</v>
      </c>
    </row>
    <row r="60" spans="1:9" ht="12.75" customHeight="1" x14ac:dyDescent="0.25">
      <c r="A60" s="189" t="s">
        <v>109</v>
      </c>
      <c r="B60" s="189"/>
      <c r="C60" s="189"/>
      <c r="D60" s="189"/>
      <c r="E60" s="189"/>
      <c r="F60" s="189"/>
      <c r="G60" s="7">
        <v>53</v>
      </c>
      <c r="H60" s="8">
        <f>SUM(H61:H69)</f>
        <v>68429</v>
      </c>
      <c r="I60" s="8">
        <f>SUM(I61:I69)</f>
        <v>0</v>
      </c>
    </row>
    <row r="61" spans="1:9" ht="12.75" customHeight="1" x14ac:dyDescent="0.25">
      <c r="A61" s="186" t="s">
        <v>78</v>
      </c>
      <c r="B61" s="186"/>
      <c r="C61" s="186"/>
      <c r="D61" s="186"/>
      <c r="E61" s="186"/>
      <c r="F61" s="186"/>
      <c r="G61" s="5">
        <v>54</v>
      </c>
      <c r="H61" s="6">
        <v>0</v>
      </c>
      <c r="I61" s="6">
        <v>0</v>
      </c>
    </row>
    <row r="62" spans="1:9" ht="12.75" customHeight="1" x14ac:dyDescent="0.25">
      <c r="A62" s="186" t="s">
        <v>79</v>
      </c>
      <c r="B62" s="186"/>
      <c r="C62" s="186"/>
      <c r="D62" s="186"/>
      <c r="E62" s="186"/>
      <c r="F62" s="186"/>
      <c r="G62" s="5">
        <v>55</v>
      </c>
      <c r="H62" s="6">
        <v>0</v>
      </c>
      <c r="I62" s="6">
        <v>0</v>
      </c>
    </row>
    <row r="63" spans="1:9" ht="12.75" customHeight="1" x14ac:dyDescent="0.25">
      <c r="A63" s="186" t="s">
        <v>80</v>
      </c>
      <c r="B63" s="186"/>
      <c r="C63" s="186"/>
      <c r="D63" s="186"/>
      <c r="E63" s="186"/>
      <c r="F63" s="186"/>
      <c r="G63" s="5">
        <v>56</v>
      </c>
      <c r="H63" s="6">
        <v>0</v>
      </c>
      <c r="I63" s="6">
        <v>0</v>
      </c>
    </row>
    <row r="64" spans="1:9" ht="12.75" customHeight="1" x14ac:dyDescent="0.25">
      <c r="A64" s="186" t="s">
        <v>81</v>
      </c>
      <c r="B64" s="186"/>
      <c r="C64" s="186"/>
      <c r="D64" s="186"/>
      <c r="E64" s="186"/>
      <c r="F64" s="186"/>
      <c r="G64" s="5">
        <v>57</v>
      </c>
      <c r="H64" s="6">
        <v>0</v>
      </c>
      <c r="I64" s="6">
        <v>0</v>
      </c>
    </row>
    <row r="65" spans="1:9" ht="12.75" customHeight="1" x14ac:dyDescent="0.25">
      <c r="A65" s="186" t="s">
        <v>82</v>
      </c>
      <c r="B65" s="186"/>
      <c r="C65" s="186"/>
      <c r="D65" s="186"/>
      <c r="E65" s="186"/>
      <c r="F65" s="186"/>
      <c r="G65" s="5">
        <v>58</v>
      </c>
      <c r="H65" s="6">
        <v>0</v>
      </c>
      <c r="I65" s="6">
        <v>0</v>
      </c>
    </row>
    <row r="66" spans="1:9" ht="12.75" customHeight="1" x14ac:dyDescent="0.25">
      <c r="A66" s="186" t="s">
        <v>83</v>
      </c>
      <c r="B66" s="186"/>
      <c r="C66" s="186"/>
      <c r="D66" s="186"/>
      <c r="E66" s="186"/>
      <c r="F66" s="186"/>
      <c r="G66" s="5">
        <v>59</v>
      </c>
      <c r="H66" s="6">
        <v>0</v>
      </c>
      <c r="I66" s="6">
        <v>0</v>
      </c>
    </row>
    <row r="67" spans="1:9" ht="12.75" customHeight="1" x14ac:dyDescent="0.25">
      <c r="A67" s="186" t="s">
        <v>84</v>
      </c>
      <c r="B67" s="186"/>
      <c r="C67" s="186"/>
      <c r="D67" s="186"/>
      <c r="E67" s="186"/>
      <c r="F67" s="186"/>
      <c r="G67" s="5">
        <v>60</v>
      </c>
      <c r="H67" s="6">
        <v>0</v>
      </c>
      <c r="I67" s="6">
        <v>0</v>
      </c>
    </row>
    <row r="68" spans="1:9" ht="12.75" customHeight="1" x14ac:dyDescent="0.25">
      <c r="A68" s="186" t="s">
        <v>85</v>
      </c>
      <c r="B68" s="186"/>
      <c r="C68" s="186"/>
      <c r="D68" s="186"/>
      <c r="E68" s="186"/>
      <c r="F68" s="186"/>
      <c r="G68" s="5">
        <v>61</v>
      </c>
      <c r="H68" s="6">
        <v>68429</v>
      </c>
      <c r="I68" s="6">
        <v>0</v>
      </c>
    </row>
    <row r="69" spans="1:9" ht="12.75" customHeight="1" x14ac:dyDescent="0.25">
      <c r="A69" s="186" t="s">
        <v>110</v>
      </c>
      <c r="B69" s="186"/>
      <c r="C69" s="186"/>
      <c r="D69" s="186"/>
      <c r="E69" s="186"/>
      <c r="F69" s="186"/>
      <c r="G69" s="5">
        <v>62</v>
      </c>
      <c r="H69" s="6">
        <v>0</v>
      </c>
      <c r="I69" s="6">
        <v>0</v>
      </c>
    </row>
    <row r="70" spans="1:9" ht="12.75" customHeight="1" x14ac:dyDescent="0.25">
      <c r="A70" s="186" t="s">
        <v>111</v>
      </c>
      <c r="B70" s="186"/>
      <c r="C70" s="186"/>
      <c r="D70" s="186"/>
      <c r="E70" s="186"/>
      <c r="F70" s="186"/>
      <c r="G70" s="5">
        <v>63</v>
      </c>
      <c r="H70" s="6">
        <v>36338122</v>
      </c>
      <c r="I70" s="6">
        <v>27072479</v>
      </c>
    </row>
    <row r="71" spans="1:9" ht="28.5" customHeight="1" x14ac:dyDescent="0.25">
      <c r="A71" s="187" t="s">
        <v>112</v>
      </c>
      <c r="B71" s="187"/>
      <c r="C71" s="187"/>
      <c r="D71" s="187"/>
      <c r="E71" s="187"/>
      <c r="F71" s="187"/>
      <c r="G71" s="5">
        <v>64</v>
      </c>
      <c r="H71" s="6">
        <v>51825206</v>
      </c>
      <c r="I71" s="6">
        <v>62431735</v>
      </c>
    </row>
    <row r="72" spans="1:9" ht="12.75" customHeight="1" x14ac:dyDescent="0.25">
      <c r="A72" s="188" t="s">
        <v>113</v>
      </c>
      <c r="B72" s="188"/>
      <c r="C72" s="188"/>
      <c r="D72" s="188"/>
      <c r="E72" s="188"/>
      <c r="F72" s="188"/>
      <c r="G72" s="7">
        <v>65</v>
      </c>
      <c r="H72" s="8">
        <f>H8+H9+H44+H71</f>
        <v>1566778336</v>
      </c>
      <c r="I72" s="8">
        <f>I8+I9+I44+I71</f>
        <v>1683525773</v>
      </c>
    </row>
    <row r="73" spans="1:9" ht="12.75" customHeight="1" x14ac:dyDescent="0.25">
      <c r="A73" s="187" t="s">
        <v>114</v>
      </c>
      <c r="B73" s="187"/>
      <c r="C73" s="187"/>
      <c r="D73" s="187"/>
      <c r="E73" s="187"/>
      <c r="F73" s="187"/>
      <c r="G73" s="5">
        <v>66</v>
      </c>
      <c r="H73" s="6">
        <v>48341463</v>
      </c>
      <c r="I73" s="6">
        <v>48966086</v>
      </c>
    </row>
    <row r="74" spans="1:9" x14ac:dyDescent="0.25">
      <c r="A74" s="191" t="s">
        <v>115</v>
      </c>
      <c r="B74" s="191"/>
      <c r="C74" s="191"/>
      <c r="D74" s="191"/>
      <c r="E74" s="191"/>
      <c r="F74" s="191"/>
      <c r="G74" s="191"/>
      <c r="H74" s="191"/>
      <c r="I74" s="191"/>
    </row>
    <row r="75" spans="1:9" ht="12.75" customHeight="1" x14ac:dyDescent="0.25">
      <c r="A75" s="188" t="s">
        <v>117</v>
      </c>
      <c r="B75" s="188"/>
      <c r="C75" s="188"/>
      <c r="D75" s="188"/>
      <c r="E75" s="188"/>
      <c r="F75" s="188"/>
      <c r="G75" s="7">
        <v>67</v>
      </c>
      <c r="H75" s="8">
        <f>H76+H77+H78+H84+H85+H89+H92+H95</f>
        <v>784150747</v>
      </c>
      <c r="I75" s="8">
        <f>I76+I77+I78+I84+I85+I89+I92+I95</f>
        <v>854456131</v>
      </c>
    </row>
    <row r="76" spans="1:9" ht="12.75" customHeight="1" x14ac:dyDescent="0.25">
      <c r="A76" s="192" t="s">
        <v>118</v>
      </c>
      <c r="B76" s="193"/>
      <c r="C76" s="193"/>
      <c r="D76" s="193"/>
      <c r="E76" s="193"/>
      <c r="F76" s="194"/>
      <c r="G76" s="5">
        <v>68</v>
      </c>
      <c r="H76" s="6">
        <v>419958400</v>
      </c>
      <c r="I76" s="6">
        <v>419958400</v>
      </c>
    </row>
    <row r="77" spans="1:9" ht="12.75" customHeight="1" x14ac:dyDescent="0.25">
      <c r="A77" s="192" t="s">
        <v>119</v>
      </c>
      <c r="B77" s="193"/>
      <c r="C77" s="193"/>
      <c r="D77" s="193"/>
      <c r="E77" s="193"/>
      <c r="F77" s="194"/>
      <c r="G77" s="5">
        <v>69</v>
      </c>
      <c r="H77" s="6">
        <v>192309626</v>
      </c>
      <c r="I77" s="6">
        <v>192394466</v>
      </c>
    </row>
    <row r="78" spans="1:9" ht="12.75" customHeight="1" x14ac:dyDescent="0.25">
      <c r="A78" s="189" t="s">
        <v>120</v>
      </c>
      <c r="B78" s="189"/>
      <c r="C78" s="189"/>
      <c r="D78" s="189"/>
      <c r="E78" s="189"/>
      <c r="F78" s="189"/>
      <c r="G78" s="7">
        <v>70</v>
      </c>
      <c r="H78" s="8">
        <f>SUM(H79:H83)</f>
        <v>-21908680</v>
      </c>
      <c r="I78" s="8">
        <f>SUM(I79:I83)</f>
        <v>35948528</v>
      </c>
    </row>
    <row r="79" spans="1:9" ht="12.75" customHeight="1" x14ac:dyDescent="0.25">
      <c r="A79" s="186" t="s">
        <v>121</v>
      </c>
      <c r="B79" s="186"/>
      <c r="C79" s="186"/>
      <c r="D79" s="186"/>
      <c r="E79" s="186"/>
      <c r="F79" s="186"/>
      <c r="G79" s="5">
        <v>71</v>
      </c>
      <c r="H79" s="6">
        <v>7040079</v>
      </c>
      <c r="I79" s="6">
        <v>6123451</v>
      </c>
    </row>
    <row r="80" spans="1:9" ht="12.75" customHeight="1" x14ac:dyDescent="0.25">
      <c r="A80" s="186" t="s">
        <v>122</v>
      </c>
      <c r="B80" s="186"/>
      <c r="C80" s="186"/>
      <c r="D80" s="186"/>
      <c r="E80" s="186"/>
      <c r="F80" s="186"/>
      <c r="G80" s="5">
        <v>72</v>
      </c>
      <c r="H80" s="6">
        <v>22124003</v>
      </c>
      <c r="I80" s="6">
        <v>20890463</v>
      </c>
    </row>
    <row r="81" spans="1:9" ht="12.75" customHeight="1" x14ac:dyDescent="0.25">
      <c r="A81" s="186" t="s">
        <v>123</v>
      </c>
      <c r="B81" s="186"/>
      <c r="C81" s="186"/>
      <c r="D81" s="186"/>
      <c r="E81" s="186"/>
      <c r="F81" s="186"/>
      <c r="G81" s="5">
        <v>73</v>
      </c>
      <c r="H81" s="6">
        <v>-12124003</v>
      </c>
      <c r="I81" s="6">
        <v>-11795123</v>
      </c>
    </row>
    <row r="82" spans="1:9" ht="12.75" customHeight="1" x14ac:dyDescent="0.25">
      <c r="A82" s="186" t="s">
        <v>124</v>
      </c>
      <c r="B82" s="186"/>
      <c r="C82" s="186"/>
      <c r="D82" s="186"/>
      <c r="E82" s="186"/>
      <c r="F82" s="186"/>
      <c r="G82" s="5">
        <v>74</v>
      </c>
      <c r="H82" s="6">
        <v>125369</v>
      </c>
      <c r="I82" s="6">
        <v>125369</v>
      </c>
    </row>
    <row r="83" spans="1:9" ht="12.75" customHeight="1" x14ac:dyDescent="0.25">
      <c r="A83" s="186" t="s">
        <v>125</v>
      </c>
      <c r="B83" s="186"/>
      <c r="C83" s="186"/>
      <c r="D83" s="186"/>
      <c r="E83" s="186"/>
      <c r="F83" s="186"/>
      <c r="G83" s="5">
        <v>75</v>
      </c>
      <c r="H83" s="6">
        <v>-39074128</v>
      </c>
      <c r="I83" s="6">
        <v>20604368</v>
      </c>
    </row>
    <row r="84" spans="1:9" ht="12.75" customHeight="1" x14ac:dyDescent="0.25">
      <c r="A84" s="190" t="s">
        <v>126</v>
      </c>
      <c r="B84" s="190"/>
      <c r="C84" s="190"/>
      <c r="D84" s="190"/>
      <c r="E84" s="190"/>
      <c r="F84" s="190"/>
      <c r="G84" s="9">
        <v>76</v>
      </c>
      <c r="H84" s="10">
        <v>-13117084</v>
      </c>
      <c r="I84" s="10">
        <v>-4275104</v>
      </c>
    </row>
    <row r="85" spans="1:9" ht="12.75" customHeight="1" x14ac:dyDescent="0.25">
      <c r="A85" s="189" t="s">
        <v>127</v>
      </c>
      <c r="B85" s="189"/>
      <c r="C85" s="189"/>
      <c r="D85" s="189"/>
      <c r="E85" s="189"/>
      <c r="F85" s="189"/>
      <c r="G85" s="7">
        <v>77</v>
      </c>
      <c r="H85" s="8">
        <f>H86+H87+H88</f>
        <v>0</v>
      </c>
      <c r="I85" s="8">
        <f>I86+I87+I88</f>
        <v>0</v>
      </c>
    </row>
    <row r="86" spans="1:9" ht="12.75" customHeight="1" x14ac:dyDescent="0.25">
      <c r="A86" s="186" t="s">
        <v>128</v>
      </c>
      <c r="B86" s="186"/>
      <c r="C86" s="186"/>
      <c r="D86" s="186"/>
      <c r="E86" s="186"/>
      <c r="F86" s="186"/>
      <c r="G86" s="5">
        <v>78</v>
      </c>
      <c r="H86" s="6">
        <v>0</v>
      </c>
      <c r="I86" s="6">
        <v>0</v>
      </c>
    </row>
    <row r="87" spans="1:9" ht="12.75" customHeight="1" x14ac:dyDescent="0.25">
      <c r="A87" s="186" t="s">
        <v>129</v>
      </c>
      <c r="B87" s="186"/>
      <c r="C87" s="186"/>
      <c r="D87" s="186"/>
      <c r="E87" s="186"/>
      <c r="F87" s="186"/>
      <c r="G87" s="5">
        <v>79</v>
      </c>
      <c r="H87" s="6">
        <v>0</v>
      </c>
      <c r="I87" s="6">
        <v>0</v>
      </c>
    </row>
    <row r="88" spans="1:9" ht="12.75" customHeight="1" x14ac:dyDescent="0.25">
      <c r="A88" s="186" t="s">
        <v>130</v>
      </c>
      <c r="B88" s="186"/>
      <c r="C88" s="186"/>
      <c r="D88" s="186"/>
      <c r="E88" s="186"/>
      <c r="F88" s="186"/>
      <c r="G88" s="5">
        <v>80</v>
      </c>
      <c r="H88" s="6">
        <v>0</v>
      </c>
      <c r="I88" s="6">
        <v>0</v>
      </c>
    </row>
    <row r="89" spans="1:9" ht="12.75" customHeight="1" x14ac:dyDescent="0.25">
      <c r="A89" s="189" t="s">
        <v>131</v>
      </c>
      <c r="B89" s="189"/>
      <c r="C89" s="189"/>
      <c r="D89" s="189"/>
      <c r="E89" s="189"/>
      <c r="F89" s="189"/>
      <c r="G89" s="7">
        <v>81</v>
      </c>
      <c r="H89" s="8">
        <f>H90-H91</f>
        <v>117588420</v>
      </c>
      <c r="I89" s="8">
        <f>I90-I91</f>
        <v>111796074</v>
      </c>
    </row>
    <row r="90" spans="1:9" ht="12.75" customHeight="1" x14ac:dyDescent="0.25">
      <c r="A90" s="186" t="s">
        <v>132</v>
      </c>
      <c r="B90" s="186"/>
      <c r="C90" s="186"/>
      <c r="D90" s="186"/>
      <c r="E90" s="186"/>
      <c r="F90" s="186"/>
      <c r="G90" s="5">
        <v>82</v>
      </c>
      <c r="H90" s="6">
        <v>117588420</v>
      </c>
      <c r="I90" s="6">
        <v>111796074</v>
      </c>
    </row>
    <row r="91" spans="1:9" ht="12.75" customHeight="1" x14ac:dyDescent="0.25">
      <c r="A91" s="186" t="s">
        <v>133</v>
      </c>
      <c r="B91" s="186"/>
      <c r="C91" s="186"/>
      <c r="D91" s="186"/>
      <c r="E91" s="186"/>
      <c r="F91" s="186"/>
      <c r="G91" s="5">
        <v>83</v>
      </c>
      <c r="H91" s="6">
        <v>0</v>
      </c>
      <c r="I91" s="6">
        <v>0</v>
      </c>
    </row>
    <row r="92" spans="1:9" ht="12.75" customHeight="1" x14ac:dyDescent="0.25">
      <c r="A92" s="189" t="s">
        <v>134</v>
      </c>
      <c r="B92" s="189"/>
      <c r="C92" s="189"/>
      <c r="D92" s="189"/>
      <c r="E92" s="189"/>
      <c r="F92" s="189"/>
      <c r="G92" s="7">
        <v>84</v>
      </c>
      <c r="H92" s="8">
        <f>H93-H94</f>
        <v>89319984</v>
      </c>
      <c r="I92" s="8">
        <f>I93-I94</f>
        <v>98633767</v>
      </c>
    </row>
    <row r="93" spans="1:9" ht="12.75" customHeight="1" x14ac:dyDescent="0.25">
      <c r="A93" s="186" t="s">
        <v>135</v>
      </c>
      <c r="B93" s="186"/>
      <c r="C93" s="186"/>
      <c r="D93" s="186"/>
      <c r="E93" s="186"/>
      <c r="F93" s="186"/>
      <c r="G93" s="5">
        <v>85</v>
      </c>
      <c r="H93" s="6">
        <v>89319984</v>
      </c>
      <c r="I93" s="6">
        <v>98633767</v>
      </c>
    </row>
    <row r="94" spans="1:9" ht="12.75" customHeight="1" x14ac:dyDescent="0.25">
      <c r="A94" s="186" t="s">
        <v>136</v>
      </c>
      <c r="B94" s="186"/>
      <c r="C94" s="186"/>
      <c r="D94" s="186"/>
      <c r="E94" s="186"/>
      <c r="F94" s="186"/>
      <c r="G94" s="5">
        <v>86</v>
      </c>
      <c r="H94" s="6">
        <v>0</v>
      </c>
      <c r="I94" s="6">
        <v>0</v>
      </c>
    </row>
    <row r="95" spans="1:9" ht="12.75" customHeight="1" x14ac:dyDescent="0.25">
      <c r="A95" s="186" t="s">
        <v>137</v>
      </c>
      <c r="B95" s="186"/>
      <c r="C95" s="186"/>
      <c r="D95" s="186"/>
      <c r="E95" s="186"/>
      <c r="F95" s="186"/>
      <c r="G95" s="5">
        <v>87</v>
      </c>
      <c r="H95" s="6">
        <v>81</v>
      </c>
      <c r="I95" s="6">
        <v>0</v>
      </c>
    </row>
    <row r="96" spans="1:9" ht="12.75" customHeight="1" x14ac:dyDescent="0.25">
      <c r="A96" s="188" t="s">
        <v>138</v>
      </c>
      <c r="B96" s="188"/>
      <c r="C96" s="188"/>
      <c r="D96" s="188"/>
      <c r="E96" s="188"/>
      <c r="F96" s="188"/>
      <c r="G96" s="7">
        <v>88</v>
      </c>
      <c r="H96" s="8">
        <f>SUM(H97:H102)</f>
        <v>19292315</v>
      </c>
      <c r="I96" s="8">
        <f>SUM(I97:I102)</f>
        <v>19756268</v>
      </c>
    </row>
    <row r="97" spans="1:9" ht="12.75" customHeight="1" x14ac:dyDescent="0.25">
      <c r="A97" s="186" t="s">
        <v>139</v>
      </c>
      <c r="B97" s="186"/>
      <c r="C97" s="186"/>
      <c r="D97" s="186"/>
      <c r="E97" s="186"/>
      <c r="F97" s="186"/>
      <c r="G97" s="5">
        <v>89</v>
      </c>
      <c r="H97" s="6">
        <v>4339499</v>
      </c>
      <c r="I97" s="6">
        <v>2569856</v>
      </c>
    </row>
    <row r="98" spans="1:9" ht="12.75" customHeight="1" x14ac:dyDescent="0.25">
      <c r="A98" s="186" t="s">
        <v>140</v>
      </c>
      <c r="B98" s="186"/>
      <c r="C98" s="186"/>
      <c r="D98" s="186"/>
      <c r="E98" s="186"/>
      <c r="F98" s="186"/>
      <c r="G98" s="5">
        <v>90</v>
      </c>
      <c r="H98" s="6">
        <v>0</v>
      </c>
      <c r="I98" s="6">
        <v>0</v>
      </c>
    </row>
    <row r="99" spans="1:9" ht="12.75" customHeight="1" x14ac:dyDescent="0.25">
      <c r="A99" s="186" t="s">
        <v>141</v>
      </c>
      <c r="B99" s="186"/>
      <c r="C99" s="186"/>
      <c r="D99" s="186"/>
      <c r="E99" s="186"/>
      <c r="F99" s="186"/>
      <c r="G99" s="5">
        <v>91</v>
      </c>
      <c r="H99" s="6">
        <v>568022</v>
      </c>
      <c r="I99" s="6">
        <v>625161</v>
      </c>
    </row>
    <row r="100" spans="1:9" ht="12.75" customHeight="1" x14ac:dyDescent="0.25">
      <c r="A100" s="186" t="s">
        <v>142</v>
      </c>
      <c r="B100" s="186"/>
      <c r="C100" s="186"/>
      <c r="D100" s="186"/>
      <c r="E100" s="186"/>
      <c r="F100" s="186"/>
      <c r="G100" s="5">
        <v>92</v>
      </c>
      <c r="H100" s="6">
        <v>0</v>
      </c>
      <c r="I100" s="6">
        <v>0</v>
      </c>
    </row>
    <row r="101" spans="1:9" ht="12.75" customHeight="1" x14ac:dyDescent="0.25">
      <c r="A101" s="186" t="s">
        <v>143</v>
      </c>
      <c r="B101" s="186"/>
      <c r="C101" s="186"/>
      <c r="D101" s="186"/>
      <c r="E101" s="186"/>
      <c r="F101" s="186"/>
      <c r="G101" s="5">
        <v>93</v>
      </c>
      <c r="H101" s="6">
        <v>0</v>
      </c>
      <c r="I101" s="6">
        <v>0</v>
      </c>
    </row>
    <row r="102" spans="1:9" ht="12.75" customHeight="1" x14ac:dyDescent="0.25">
      <c r="A102" s="186" t="s">
        <v>144</v>
      </c>
      <c r="B102" s="186"/>
      <c r="C102" s="186"/>
      <c r="D102" s="186"/>
      <c r="E102" s="186"/>
      <c r="F102" s="186"/>
      <c r="G102" s="5">
        <v>94</v>
      </c>
      <c r="H102" s="6">
        <v>14384794</v>
      </c>
      <c r="I102" s="6">
        <v>16561251</v>
      </c>
    </row>
    <row r="103" spans="1:9" ht="12.75" customHeight="1" x14ac:dyDescent="0.25">
      <c r="A103" s="188" t="s">
        <v>145</v>
      </c>
      <c r="B103" s="188"/>
      <c r="C103" s="188"/>
      <c r="D103" s="188"/>
      <c r="E103" s="188"/>
      <c r="F103" s="188"/>
      <c r="G103" s="7">
        <v>95</v>
      </c>
      <c r="H103" s="8">
        <f>SUM(H104:H114)</f>
        <v>277670238</v>
      </c>
      <c r="I103" s="8">
        <f>SUM(I104:I114)</f>
        <v>249432471</v>
      </c>
    </row>
    <row r="104" spans="1:9" ht="12.75" customHeight="1" x14ac:dyDescent="0.25">
      <c r="A104" s="186" t="s">
        <v>146</v>
      </c>
      <c r="B104" s="186"/>
      <c r="C104" s="186"/>
      <c r="D104" s="186"/>
      <c r="E104" s="186"/>
      <c r="F104" s="186"/>
      <c r="G104" s="5">
        <v>96</v>
      </c>
      <c r="H104" s="6">
        <v>0</v>
      </c>
      <c r="I104" s="6">
        <v>0</v>
      </c>
    </row>
    <row r="105" spans="1:9" ht="24.6" customHeight="1" x14ac:dyDescent="0.25">
      <c r="A105" s="186" t="s">
        <v>147</v>
      </c>
      <c r="B105" s="186"/>
      <c r="C105" s="186"/>
      <c r="D105" s="186"/>
      <c r="E105" s="186"/>
      <c r="F105" s="186"/>
      <c r="G105" s="5">
        <v>97</v>
      </c>
      <c r="H105" s="6">
        <v>0</v>
      </c>
      <c r="I105" s="6">
        <v>0</v>
      </c>
    </row>
    <row r="106" spans="1:9" ht="12.75" customHeight="1" x14ac:dyDescent="0.25">
      <c r="A106" s="186" t="s">
        <v>148</v>
      </c>
      <c r="B106" s="186"/>
      <c r="C106" s="186"/>
      <c r="D106" s="186"/>
      <c r="E106" s="186"/>
      <c r="F106" s="186"/>
      <c r="G106" s="5">
        <v>98</v>
      </c>
      <c r="H106" s="6">
        <v>0</v>
      </c>
      <c r="I106" s="6">
        <v>0</v>
      </c>
    </row>
    <row r="107" spans="1:9" ht="21.6" customHeight="1" x14ac:dyDescent="0.25">
      <c r="A107" s="186" t="s">
        <v>149</v>
      </c>
      <c r="B107" s="186"/>
      <c r="C107" s="186"/>
      <c r="D107" s="186"/>
      <c r="E107" s="186"/>
      <c r="F107" s="186"/>
      <c r="G107" s="5">
        <v>99</v>
      </c>
      <c r="H107" s="6">
        <v>0</v>
      </c>
      <c r="I107" s="6">
        <v>0</v>
      </c>
    </row>
    <row r="108" spans="1:9" ht="12.75" customHeight="1" x14ac:dyDescent="0.25">
      <c r="A108" s="186" t="s">
        <v>150</v>
      </c>
      <c r="B108" s="186"/>
      <c r="C108" s="186"/>
      <c r="D108" s="186"/>
      <c r="E108" s="186"/>
      <c r="F108" s="186"/>
      <c r="G108" s="5">
        <v>100</v>
      </c>
      <c r="H108" s="6">
        <v>5242653</v>
      </c>
      <c r="I108" s="6">
        <v>5281943</v>
      </c>
    </row>
    <row r="109" spans="1:9" ht="12.75" customHeight="1" x14ac:dyDescent="0.25">
      <c r="A109" s="186" t="s">
        <v>151</v>
      </c>
      <c r="B109" s="186"/>
      <c r="C109" s="186"/>
      <c r="D109" s="186"/>
      <c r="E109" s="186"/>
      <c r="F109" s="186"/>
      <c r="G109" s="5">
        <v>101</v>
      </c>
      <c r="H109" s="6">
        <v>269738909</v>
      </c>
      <c r="I109" s="6">
        <v>236065745</v>
      </c>
    </row>
    <row r="110" spans="1:9" ht="12.75" customHeight="1" x14ac:dyDescent="0.25">
      <c r="A110" s="186" t="s">
        <v>152</v>
      </c>
      <c r="B110" s="186"/>
      <c r="C110" s="186"/>
      <c r="D110" s="186"/>
      <c r="E110" s="186"/>
      <c r="F110" s="186"/>
      <c r="G110" s="5">
        <v>102</v>
      </c>
      <c r="H110" s="6">
        <v>0</v>
      </c>
      <c r="I110" s="6">
        <v>0</v>
      </c>
    </row>
    <row r="111" spans="1:9" ht="12.75" customHeight="1" x14ac:dyDescent="0.25">
      <c r="A111" s="186" t="s">
        <v>153</v>
      </c>
      <c r="B111" s="186"/>
      <c r="C111" s="186"/>
      <c r="D111" s="186"/>
      <c r="E111" s="186"/>
      <c r="F111" s="186"/>
      <c r="G111" s="5">
        <v>103</v>
      </c>
      <c r="H111" s="6">
        <v>2356731</v>
      </c>
      <c r="I111" s="6">
        <v>0</v>
      </c>
    </row>
    <row r="112" spans="1:9" ht="12.75" customHeight="1" x14ac:dyDescent="0.25">
      <c r="A112" s="186" t="s">
        <v>399</v>
      </c>
      <c r="B112" s="186"/>
      <c r="C112" s="186"/>
      <c r="D112" s="186"/>
      <c r="E112" s="186"/>
      <c r="F112" s="186"/>
      <c r="G112" s="5">
        <v>104</v>
      </c>
      <c r="H112" s="6">
        <v>0</v>
      </c>
      <c r="I112" s="6">
        <v>0</v>
      </c>
    </row>
    <row r="113" spans="1:9" ht="12.75" customHeight="1" x14ac:dyDescent="0.25">
      <c r="A113" s="186" t="s">
        <v>154</v>
      </c>
      <c r="B113" s="186"/>
      <c r="C113" s="186"/>
      <c r="D113" s="186"/>
      <c r="E113" s="186"/>
      <c r="F113" s="186"/>
      <c r="G113" s="5">
        <v>105</v>
      </c>
      <c r="H113" s="6">
        <v>331945</v>
      </c>
      <c r="I113" s="6">
        <v>8084783</v>
      </c>
    </row>
    <row r="114" spans="1:9" ht="12.75" customHeight="1" x14ac:dyDescent="0.25">
      <c r="A114" s="186" t="s">
        <v>155</v>
      </c>
      <c r="B114" s="186"/>
      <c r="C114" s="186"/>
      <c r="D114" s="186"/>
      <c r="E114" s="186"/>
      <c r="F114" s="186"/>
      <c r="G114" s="5">
        <v>106</v>
      </c>
      <c r="H114" s="6">
        <v>0</v>
      </c>
      <c r="I114" s="6">
        <v>0</v>
      </c>
    </row>
    <row r="115" spans="1:9" ht="12.75" customHeight="1" x14ac:dyDescent="0.25">
      <c r="A115" s="188" t="s">
        <v>156</v>
      </c>
      <c r="B115" s="188"/>
      <c r="C115" s="188"/>
      <c r="D115" s="188"/>
      <c r="E115" s="188"/>
      <c r="F115" s="188"/>
      <c r="G115" s="7">
        <v>107</v>
      </c>
      <c r="H115" s="8">
        <f>SUM(H116:H129)</f>
        <v>477267974</v>
      </c>
      <c r="I115" s="8">
        <f>SUM(I116:I129)</f>
        <v>553798033</v>
      </c>
    </row>
    <row r="116" spans="1:9" ht="12.75" customHeight="1" x14ac:dyDescent="0.25">
      <c r="A116" s="186" t="s">
        <v>146</v>
      </c>
      <c r="B116" s="186"/>
      <c r="C116" s="186"/>
      <c r="D116" s="186"/>
      <c r="E116" s="186"/>
      <c r="F116" s="186"/>
      <c r="G116" s="5">
        <v>108</v>
      </c>
      <c r="H116" s="6">
        <v>0</v>
      </c>
      <c r="I116" s="6">
        <v>0</v>
      </c>
    </row>
    <row r="117" spans="1:9" ht="24.75" customHeight="1" x14ac:dyDescent="0.25">
      <c r="A117" s="186" t="s">
        <v>147</v>
      </c>
      <c r="B117" s="186"/>
      <c r="C117" s="186"/>
      <c r="D117" s="186"/>
      <c r="E117" s="186"/>
      <c r="F117" s="186"/>
      <c r="G117" s="5">
        <v>109</v>
      </c>
      <c r="H117" s="6">
        <v>0</v>
      </c>
      <c r="I117" s="6">
        <v>0</v>
      </c>
    </row>
    <row r="118" spans="1:9" ht="12.75" customHeight="1" x14ac:dyDescent="0.25">
      <c r="A118" s="186" t="s">
        <v>148</v>
      </c>
      <c r="B118" s="186"/>
      <c r="C118" s="186"/>
      <c r="D118" s="186"/>
      <c r="E118" s="186"/>
      <c r="F118" s="186"/>
      <c r="G118" s="5">
        <v>110</v>
      </c>
      <c r="H118" s="6">
        <v>0</v>
      </c>
      <c r="I118" s="6">
        <v>7599</v>
      </c>
    </row>
    <row r="119" spans="1:9" ht="25.5" customHeight="1" x14ac:dyDescent="0.25">
      <c r="A119" s="186" t="s">
        <v>149</v>
      </c>
      <c r="B119" s="186"/>
      <c r="C119" s="186"/>
      <c r="D119" s="186"/>
      <c r="E119" s="186"/>
      <c r="F119" s="186"/>
      <c r="G119" s="5">
        <v>111</v>
      </c>
      <c r="H119" s="6">
        <v>0</v>
      </c>
      <c r="I119" s="6">
        <v>0</v>
      </c>
    </row>
    <row r="120" spans="1:9" ht="12.75" customHeight="1" x14ac:dyDescent="0.25">
      <c r="A120" s="186" t="s">
        <v>150</v>
      </c>
      <c r="B120" s="186"/>
      <c r="C120" s="186"/>
      <c r="D120" s="186"/>
      <c r="E120" s="186"/>
      <c r="F120" s="186"/>
      <c r="G120" s="5">
        <v>112</v>
      </c>
      <c r="H120" s="6">
        <v>38875474</v>
      </c>
      <c r="I120" s="6">
        <v>38180017</v>
      </c>
    </row>
    <row r="121" spans="1:9" ht="12.75" customHeight="1" x14ac:dyDescent="0.25">
      <c r="A121" s="186" t="s">
        <v>151</v>
      </c>
      <c r="B121" s="186"/>
      <c r="C121" s="186"/>
      <c r="D121" s="186"/>
      <c r="E121" s="186"/>
      <c r="F121" s="186"/>
      <c r="G121" s="5">
        <v>113</v>
      </c>
      <c r="H121" s="6">
        <v>104113220</v>
      </c>
      <c r="I121" s="6">
        <v>188784669</v>
      </c>
    </row>
    <row r="122" spans="1:9" ht="12.75" customHeight="1" x14ac:dyDescent="0.25">
      <c r="A122" s="186" t="s">
        <v>152</v>
      </c>
      <c r="B122" s="186"/>
      <c r="C122" s="186"/>
      <c r="D122" s="186"/>
      <c r="E122" s="186"/>
      <c r="F122" s="186"/>
      <c r="G122" s="5">
        <v>114</v>
      </c>
      <c r="H122" s="6">
        <v>72522189</v>
      </c>
      <c r="I122" s="6">
        <v>38611123</v>
      </c>
    </row>
    <row r="123" spans="1:9" ht="12.75" customHeight="1" x14ac:dyDescent="0.25">
      <c r="A123" s="186" t="s">
        <v>153</v>
      </c>
      <c r="B123" s="186"/>
      <c r="C123" s="186"/>
      <c r="D123" s="186"/>
      <c r="E123" s="186"/>
      <c r="F123" s="186"/>
      <c r="G123" s="5">
        <v>115</v>
      </c>
      <c r="H123" s="6">
        <v>228783700</v>
      </c>
      <c r="I123" s="6">
        <v>241532716</v>
      </c>
    </row>
    <row r="124" spans="1:9" x14ac:dyDescent="0.25">
      <c r="A124" s="186" t="s">
        <v>399</v>
      </c>
      <c r="B124" s="186"/>
      <c r="C124" s="186"/>
      <c r="D124" s="186"/>
      <c r="E124" s="186"/>
      <c r="F124" s="186"/>
      <c r="G124" s="5">
        <v>116</v>
      </c>
      <c r="H124" s="6">
        <v>0</v>
      </c>
      <c r="I124" s="6">
        <v>0</v>
      </c>
    </row>
    <row r="125" spans="1:9" x14ac:dyDescent="0.25">
      <c r="A125" s="186" t="s">
        <v>157</v>
      </c>
      <c r="B125" s="186"/>
      <c r="C125" s="186"/>
      <c r="D125" s="186"/>
      <c r="E125" s="186"/>
      <c r="F125" s="186"/>
      <c r="G125" s="5">
        <v>117</v>
      </c>
      <c r="H125" s="6">
        <v>12677888</v>
      </c>
      <c r="I125" s="6">
        <v>14742977</v>
      </c>
    </row>
    <row r="126" spans="1:9" x14ac:dyDescent="0.25">
      <c r="A126" s="186" t="s">
        <v>158</v>
      </c>
      <c r="B126" s="186"/>
      <c r="C126" s="186"/>
      <c r="D126" s="186"/>
      <c r="E126" s="186"/>
      <c r="F126" s="186"/>
      <c r="G126" s="5">
        <v>118</v>
      </c>
      <c r="H126" s="6">
        <v>19102729</v>
      </c>
      <c r="I126" s="6">
        <v>22638614</v>
      </c>
    </row>
    <row r="127" spans="1:9" x14ac:dyDescent="0.25">
      <c r="A127" s="186" t="s">
        <v>159</v>
      </c>
      <c r="B127" s="186"/>
      <c r="C127" s="186"/>
      <c r="D127" s="186"/>
      <c r="E127" s="186"/>
      <c r="F127" s="186"/>
      <c r="G127" s="5">
        <v>119</v>
      </c>
      <c r="H127" s="6">
        <v>1133462</v>
      </c>
      <c r="I127" s="6">
        <v>1170465</v>
      </c>
    </row>
    <row r="128" spans="1:9" ht="27.75" customHeight="1" x14ac:dyDescent="0.25">
      <c r="A128" s="186" t="s">
        <v>160</v>
      </c>
      <c r="B128" s="186"/>
      <c r="C128" s="186"/>
      <c r="D128" s="186"/>
      <c r="E128" s="186"/>
      <c r="F128" s="186"/>
      <c r="G128" s="5">
        <v>120</v>
      </c>
      <c r="H128" s="6">
        <v>0</v>
      </c>
      <c r="I128" s="6">
        <v>0</v>
      </c>
    </row>
    <row r="129" spans="1:9" x14ac:dyDescent="0.25">
      <c r="A129" s="186" t="s">
        <v>161</v>
      </c>
      <c r="B129" s="186"/>
      <c r="C129" s="186"/>
      <c r="D129" s="186"/>
      <c r="E129" s="186"/>
      <c r="F129" s="186"/>
      <c r="G129" s="5">
        <v>121</v>
      </c>
      <c r="H129" s="6">
        <v>59312</v>
      </c>
      <c r="I129" s="6">
        <v>8129853</v>
      </c>
    </row>
    <row r="130" spans="1:9" ht="22.15" customHeight="1" x14ac:dyDescent="0.25">
      <c r="A130" s="187" t="s">
        <v>162</v>
      </c>
      <c r="B130" s="187"/>
      <c r="C130" s="187"/>
      <c r="D130" s="187"/>
      <c r="E130" s="187"/>
      <c r="F130" s="187"/>
      <c r="G130" s="5">
        <v>122</v>
      </c>
      <c r="H130" s="6">
        <v>8397062</v>
      </c>
      <c r="I130" s="6">
        <v>6082870</v>
      </c>
    </row>
    <row r="131" spans="1:9" x14ac:dyDescent="0.25">
      <c r="A131" s="188" t="s">
        <v>163</v>
      </c>
      <c r="B131" s="188"/>
      <c r="C131" s="188"/>
      <c r="D131" s="188"/>
      <c r="E131" s="188"/>
      <c r="F131" s="188"/>
      <c r="G131" s="7">
        <v>123</v>
      </c>
      <c r="H131" s="8">
        <f>H75+H96+H103+H115+H130</f>
        <v>1566778336</v>
      </c>
      <c r="I131" s="8">
        <f>I75+I96+I103+I115+I130</f>
        <v>1683525773</v>
      </c>
    </row>
    <row r="132" spans="1:9" x14ac:dyDescent="0.25">
      <c r="A132" s="187" t="s">
        <v>164</v>
      </c>
      <c r="B132" s="187"/>
      <c r="C132" s="187"/>
      <c r="D132" s="187"/>
      <c r="E132" s="187"/>
      <c r="F132" s="187"/>
      <c r="G132" s="5">
        <v>124</v>
      </c>
      <c r="H132" s="6">
        <v>48341463</v>
      </c>
      <c r="I132" s="6">
        <v>48966086</v>
      </c>
    </row>
  </sheetData>
  <mergeCells count="132">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1:F91"/>
    <mergeCell ref="A92:F92"/>
    <mergeCell ref="A93:F93"/>
    <mergeCell ref="A94:F94"/>
    <mergeCell ref="A95:F95"/>
    <mergeCell ref="A96:F96"/>
    <mergeCell ref="A85:F85"/>
    <mergeCell ref="A86:F86"/>
    <mergeCell ref="A87:F87"/>
    <mergeCell ref="A88:F88"/>
    <mergeCell ref="A89:F89"/>
    <mergeCell ref="A90:F90"/>
    <mergeCell ref="A103:F103"/>
    <mergeCell ref="A104:F104"/>
    <mergeCell ref="A105:F105"/>
    <mergeCell ref="A106:F106"/>
    <mergeCell ref="A107:F107"/>
    <mergeCell ref="A108:F108"/>
    <mergeCell ref="A97:F97"/>
    <mergeCell ref="A98:F98"/>
    <mergeCell ref="A99:F99"/>
    <mergeCell ref="A100:F100"/>
    <mergeCell ref="A101:F101"/>
    <mergeCell ref="A102:F102"/>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27:F127"/>
    <mergeCell ref="A128:F128"/>
    <mergeCell ref="A129:F129"/>
    <mergeCell ref="A130:F130"/>
    <mergeCell ref="A131:F131"/>
    <mergeCell ref="A132:F132"/>
    <mergeCell ref="A121:F121"/>
    <mergeCell ref="A122:F122"/>
    <mergeCell ref="A123:F123"/>
    <mergeCell ref="A124:F124"/>
    <mergeCell ref="A125:F125"/>
    <mergeCell ref="A126:F126"/>
  </mergeCells>
  <dataValidations count="7">
    <dataValidation type="whole" operator="greaterThanOrEqual" allowBlank="1" showInputMessage="1" showErrorMessage="1" errorTitle="Pogrešan upis" error="Dopušten je upis samo pozitivnih cjelobrojnih vrijednosti ili nule" sqref="H8:I73 H93:I94 H90:I91 H76:I76 H96:I132">
      <formula1>0</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s>
  <pageMargins left="0.7" right="0.7" top="0.75" bottom="0.75" header="0.3" footer="0.3"/>
  <pageSetup paperSize="9" orientation="portrait" r:id="rId1"/>
  <ignoredErrors>
    <ignoredError sqref="H115:I11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abSelected="1" view="pageBreakPreview" topLeftCell="E16" zoomScaleNormal="100" zoomScaleSheetLayoutView="100" workbookViewId="0">
      <selection activeCell="K33" sqref="K33"/>
    </sheetView>
  </sheetViews>
  <sheetFormatPr defaultRowHeight="15" x14ac:dyDescent="0.25"/>
  <cols>
    <col min="1" max="6" width="13.5703125" customWidth="1"/>
    <col min="8" max="9" width="10.28515625" customWidth="1"/>
    <col min="10" max="11" width="10.85546875" bestFit="1" customWidth="1"/>
  </cols>
  <sheetData>
    <row r="1" spans="1:11" x14ac:dyDescent="0.25">
      <c r="A1" s="230" t="s">
        <v>168</v>
      </c>
      <c r="B1" s="231"/>
      <c r="C1" s="231"/>
      <c r="D1" s="231"/>
      <c r="E1" s="231"/>
      <c r="F1" s="231"/>
      <c r="G1" s="231"/>
      <c r="H1" s="231"/>
      <c r="I1" s="231"/>
      <c r="J1" s="50"/>
      <c r="K1" s="50"/>
    </row>
    <row r="2" spans="1:11" x14ac:dyDescent="0.25">
      <c r="A2" s="232" t="s">
        <v>421</v>
      </c>
      <c r="B2" s="233"/>
      <c r="C2" s="233"/>
      <c r="D2" s="233"/>
      <c r="E2" s="233"/>
      <c r="F2" s="233"/>
      <c r="G2" s="233"/>
      <c r="H2" s="233"/>
      <c r="I2" s="233"/>
      <c r="J2" s="50"/>
      <c r="K2" s="50"/>
    </row>
    <row r="3" spans="1:11" x14ac:dyDescent="0.25">
      <c r="A3" s="234" t="s">
        <v>396</v>
      </c>
      <c r="B3" s="235"/>
      <c r="C3" s="235"/>
      <c r="D3" s="235"/>
      <c r="E3" s="235"/>
      <c r="F3" s="235"/>
      <c r="G3" s="235"/>
      <c r="H3" s="235"/>
      <c r="I3" s="235"/>
      <c r="J3" s="236"/>
      <c r="K3" s="236"/>
    </row>
    <row r="4" spans="1:11" x14ac:dyDescent="0.25">
      <c r="A4" s="237" t="s">
        <v>401</v>
      </c>
      <c r="B4" s="238"/>
      <c r="C4" s="238"/>
      <c r="D4" s="238"/>
      <c r="E4" s="238"/>
      <c r="F4" s="238"/>
      <c r="G4" s="238"/>
      <c r="H4" s="238"/>
      <c r="I4" s="238"/>
      <c r="J4" s="239"/>
      <c r="K4" s="239"/>
    </row>
    <row r="5" spans="1:11" ht="25.5" customHeight="1" x14ac:dyDescent="0.25">
      <c r="A5" s="240" t="s">
        <v>58</v>
      </c>
      <c r="B5" s="241"/>
      <c r="C5" s="241"/>
      <c r="D5" s="241"/>
      <c r="E5" s="241"/>
      <c r="F5" s="241"/>
      <c r="G5" s="240" t="s">
        <v>59</v>
      </c>
      <c r="H5" s="242" t="s">
        <v>400</v>
      </c>
      <c r="I5" s="243"/>
      <c r="J5" s="242" t="s">
        <v>165</v>
      </c>
      <c r="K5" s="243"/>
    </row>
    <row r="6" spans="1:11" x14ac:dyDescent="0.25">
      <c r="A6" s="241"/>
      <c r="B6" s="241"/>
      <c r="C6" s="241"/>
      <c r="D6" s="241"/>
      <c r="E6" s="241"/>
      <c r="F6" s="241"/>
      <c r="G6" s="241"/>
      <c r="H6" s="51" t="s">
        <v>167</v>
      </c>
      <c r="I6" s="51" t="s">
        <v>166</v>
      </c>
      <c r="J6" s="51" t="s">
        <v>167</v>
      </c>
      <c r="K6" s="51" t="s">
        <v>166</v>
      </c>
    </row>
    <row r="7" spans="1:11" x14ac:dyDescent="0.25">
      <c r="A7" s="228">
        <v>1</v>
      </c>
      <c r="B7" s="229"/>
      <c r="C7" s="229"/>
      <c r="D7" s="229"/>
      <c r="E7" s="229"/>
      <c r="F7" s="229"/>
      <c r="G7" s="52">
        <v>2</v>
      </c>
      <c r="H7" s="51">
        <v>3</v>
      </c>
      <c r="I7" s="51">
        <v>4</v>
      </c>
      <c r="J7" s="51">
        <v>5</v>
      </c>
      <c r="K7" s="51">
        <v>6</v>
      </c>
    </row>
    <row r="8" spans="1:11" x14ac:dyDescent="0.25">
      <c r="A8" s="221" t="s">
        <v>169</v>
      </c>
      <c r="B8" s="221"/>
      <c r="C8" s="221"/>
      <c r="D8" s="221"/>
      <c r="E8" s="221"/>
      <c r="F8" s="221"/>
      <c r="G8" s="53">
        <v>125</v>
      </c>
      <c r="H8" s="54">
        <v>1321254191</v>
      </c>
      <c r="I8" s="54">
        <v>381859740</v>
      </c>
      <c r="J8" s="54">
        <v>1547233261</v>
      </c>
      <c r="K8" s="54">
        <v>451913346</v>
      </c>
    </row>
    <row r="9" spans="1:11" x14ac:dyDescent="0.25">
      <c r="A9" s="224" t="s">
        <v>170</v>
      </c>
      <c r="B9" s="224"/>
      <c r="C9" s="224"/>
      <c r="D9" s="224"/>
      <c r="E9" s="224"/>
      <c r="F9" s="224"/>
      <c r="G9" s="55">
        <v>126</v>
      </c>
      <c r="H9" s="56">
        <v>0</v>
      </c>
      <c r="I9" s="56">
        <v>0</v>
      </c>
      <c r="J9" s="6">
        <v>0</v>
      </c>
      <c r="K9" s="6">
        <v>0</v>
      </c>
    </row>
    <row r="10" spans="1:11" x14ac:dyDescent="0.25">
      <c r="A10" s="224" t="s">
        <v>171</v>
      </c>
      <c r="B10" s="224"/>
      <c r="C10" s="224"/>
      <c r="D10" s="224"/>
      <c r="E10" s="224"/>
      <c r="F10" s="224"/>
      <c r="G10" s="55">
        <v>127</v>
      </c>
      <c r="H10" s="56">
        <v>1298446522</v>
      </c>
      <c r="I10" s="56">
        <v>367019639</v>
      </c>
      <c r="J10" s="6">
        <v>1510040898</v>
      </c>
      <c r="K10" s="6">
        <v>445194623</v>
      </c>
    </row>
    <row r="11" spans="1:11" x14ac:dyDescent="0.25">
      <c r="A11" s="224" t="s">
        <v>172</v>
      </c>
      <c r="B11" s="224"/>
      <c r="C11" s="224"/>
      <c r="D11" s="224"/>
      <c r="E11" s="224"/>
      <c r="F11" s="224"/>
      <c r="G11" s="55">
        <v>128</v>
      </c>
      <c r="H11" s="56">
        <v>1122775</v>
      </c>
      <c r="I11" s="56">
        <v>1122775</v>
      </c>
      <c r="J11" s="6">
        <v>3106998</v>
      </c>
      <c r="K11" s="6">
        <v>1719588</v>
      </c>
    </row>
    <row r="12" spans="1:11" x14ac:dyDescent="0.25">
      <c r="A12" s="224" t="s">
        <v>173</v>
      </c>
      <c r="B12" s="224"/>
      <c r="C12" s="224"/>
      <c r="D12" s="224"/>
      <c r="E12" s="224"/>
      <c r="F12" s="224"/>
      <c r="G12" s="55">
        <v>129</v>
      </c>
      <c r="H12" s="56">
        <v>0</v>
      </c>
      <c r="I12" s="56">
        <v>0</v>
      </c>
      <c r="J12" s="6">
        <v>0</v>
      </c>
      <c r="K12" s="6">
        <v>0</v>
      </c>
    </row>
    <row r="13" spans="1:11" x14ac:dyDescent="0.25">
      <c r="A13" s="224" t="s">
        <v>174</v>
      </c>
      <c r="B13" s="224"/>
      <c r="C13" s="224"/>
      <c r="D13" s="224"/>
      <c r="E13" s="224"/>
      <c r="F13" s="224"/>
      <c r="G13" s="55">
        <v>130</v>
      </c>
      <c r="H13" s="56">
        <v>21684894</v>
      </c>
      <c r="I13" s="56">
        <v>13717326</v>
      </c>
      <c r="J13" s="6">
        <v>34085365</v>
      </c>
      <c r="K13" s="6">
        <v>4999135</v>
      </c>
    </row>
    <row r="14" spans="1:11" x14ac:dyDescent="0.25">
      <c r="A14" s="227" t="s">
        <v>175</v>
      </c>
      <c r="B14" s="227"/>
      <c r="C14" s="227"/>
      <c r="D14" s="227"/>
      <c r="E14" s="227"/>
      <c r="F14" s="227"/>
      <c r="G14" s="53">
        <v>131</v>
      </c>
      <c r="H14" s="54">
        <v>1250386660</v>
      </c>
      <c r="I14" s="54">
        <v>379039939</v>
      </c>
      <c r="J14" s="54">
        <v>1461869718</v>
      </c>
      <c r="K14" s="54">
        <v>418335000</v>
      </c>
    </row>
    <row r="15" spans="1:11" x14ac:dyDescent="0.25">
      <c r="A15" s="224" t="s">
        <v>176</v>
      </c>
      <c r="B15" s="224"/>
      <c r="C15" s="224"/>
      <c r="D15" s="224"/>
      <c r="E15" s="224"/>
      <c r="F15" s="224"/>
      <c r="G15" s="55">
        <v>132</v>
      </c>
      <c r="H15" s="56">
        <v>-4222125</v>
      </c>
      <c r="I15" s="56">
        <v>-6774588</v>
      </c>
      <c r="J15" s="56">
        <v>1087019</v>
      </c>
      <c r="K15" s="56">
        <v>-2685126</v>
      </c>
    </row>
    <row r="16" spans="1:11" x14ac:dyDescent="0.25">
      <c r="A16" s="226" t="s">
        <v>177</v>
      </c>
      <c r="B16" s="226"/>
      <c r="C16" s="226"/>
      <c r="D16" s="226"/>
      <c r="E16" s="226"/>
      <c r="F16" s="226"/>
      <c r="G16" s="53">
        <v>133</v>
      </c>
      <c r="H16" s="54">
        <v>859546965</v>
      </c>
      <c r="I16" s="54">
        <v>261829888</v>
      </c>
      <c r="J16" s="54">
        <v>993699226</v>
      </c>
      <c r="K16" s="54">
        <v>291700358</v>
      </c>
    </row>
    <row r="17" spans="1:11" x14ac:dyDescent="0.25">
      <c r="A17" s="225" t="s">
        <v>178</v>
      </c>
      <c r="B17" s="225"/>
      <c r="C17" s="225"/>
      <c r="D17" s="225"/>
      <c r="E17" s="225"/>
      <c r="F17" s="225"/>
      <c r="G17" s="55">
        <v>134</v>
      </c>
      <c r="H17" s="56">
        <v>663263301</v>
      </c>
      <c r="I17" s="56">
        <v>172173382</v>
      </c>
      <c r="J17" s="56">
        <v>731519234</v>
      </c>
      <c r="K17" s="56">
        <v>190994544</v>
      </c>
    </row>
    <row r="18" spans="1:11" x14ac:dyDescent="0.25">
      <c r="A18" s="225" t="s">
        <v>179</v>
      </c>
      <c r="B18" s="225"/>
      <c r="C18" s="225"/>
      <c r="D18" s="225"/>
      <c r="E18" s="225"/>
      <c r="F18" s="225"/>
      <c r="G18" s="55">
        <v>135</v>
      </c>
      <c r="H18" s="56">
        <v>103432468</v>
      </c>
      <c r="I18" s="56">
        <v>58500486</v>
      </c>
      <c r="J18" s="56">
        <v>175479659</v>
      </c>
      <c r="K18" s="56">
        <v>82269764</v>
      </c>
    </row>
    <row r="19" spans="1:11" x14ac:dyDescent="0.25">
      <c r="A19" s="225" t="s">
        <v>180</v>
      </c>
      <c r="B19" s="225"/>
      <c r="C19" s="225"/>
      <c r="D19" s="225"/>
      <c r="E19" s="225"/>
      <c r="F19" s="225"/>
      <c r="G19" s="55">
        <v>136</v>
      </c>
      <c r="H19" s="56">
        <v>92851196</v>
      </c>
      <c r="I19" s="56">
        <v>31156020</v>
      </c>
      <c r="J19" s="56">
        <v>86700333</v>
      </c>
      <c r="K19" s="56">
        <v>18436050</v>
      </c>
    </row>
    <row r="20" spans="1:11" x14ac:dyDescent="0.25">
      <c r="A20" s="226" t="s">
        <v>181</v>
      </c>
      <c r="B20" s="226"/>
      <c r="C20" s="226"/>
      <c r="D20" s="226"/>
      <c r="E20" s="226"/>
      <c r="F20" s="226"/>
      <c r="G20" s="53">
        <v>137</v>
      </c>
      <c r="H20" s="54">
        <v>230878261</v>
      </c>
      <c r="I20" s="54">
        <v>65949611</v>
      </c>
      <c r="J20" s="54">
        <v>259948749</v>
      </c>
      <c r="K20" s="54">
        <v>60778679</v>
      </c>
    </row>
    <row r="21" spans="1:11" x14ac:dyDescent="0.25">
      <c r="A21" s="225" t="s">
        <v>182</v>
      </c>
      <c r="B21" s="225"/>
      <c r="C21" s="225"/>
      <c r="D21" s="225"/>
      <c r="E21" s="225"/>
      <c r="F21" s="225"/>
      <c r="G21" s="55">
        <v>138</v>
      </c>
      <c r="H21" s="56">
        <v>144505861</v>
      </c>
      <c r="I21" s="56">
        <v>40834048</v>
      </c>
      <c r="J21" s="56">
        <v>162677892</v>
      </c>
      <c r="K21" s="56">
        <v>38841193</v>
      </c>
    </row>
    <row r="22" spans="1:11" x14ac:dyDescent="0.25">
      <c r="A22" s="225" t="s">
        <v>183</v>
      </c>
      <c r="B22" s="225"/>
      <c r="C22" s="225"/>
      <c r="D22" s="225"/>
      <c r="E22" s="225"/>
      <c r="F22" s="225"/>
      <c r="G22" s="55">
        <v>139</v>
      </c>
      <c r="H22" s="56">
        <v>49286382</v>
      </c>
      <c r="I22" s="56">
        <v>14456784</v>
      </c>
      <c r="J22" s="56">
        <v>56555620</v>
      </c>
      <c r="K22" s="56">
        <v>13030525</v>
      </c>
    </row>
    <row r="23" spans="1:11" x14ac:dyDescent="0.25">
      <c r="A23" s="225" t="s">
        <v>184</v>
      </c>
      <c r="B23" s="225"/>
      <c r="C23" s="225"/>
      <c r="D23" s="225"/>
      <c r="E23" s="225"/>
      <c r="F23" s="225"/>
      <c r="G23" s="55">
        <v>140</v>
      </c>
      <c r="H23" s="56">
        <v>37086018</v>
      </c>
      <c r="I23" s="56">
        <v>10658779</v>
      </c>
      <c r="J23" s="56">
        <v>40715237</v>
      </c>
      <c r="K23" s="56">
        <v>8906961</v>
      </c>
    </row>
    <row r="24" spans="1:11" x14ac:dyDescent="0.25">
      <c r="A24" s="224" t="s">
        <v>185</v>
      </c>
      <c r="B24" s="224"/>
      <c r="C24" s="224"/>
      <c r="D24" s="224"/>
      <c r="E24" s="224"/>
      <c r="F24" s="224"/>
      <c r="G24" s="55">
        <v>141</v>
      </c>
      <c r="H24" s="56">
        <v>90857983</v>
      </c>
      <c r="I24" s="56">
        <v>29963095</v>
      </c>
      <c r="J24" s="56">
        <v>109413108</v>
      </c>
      <c r="K24" s="56">
        <v>27656676</v>
      </c>
    </row>
    <row r="25" spans="1:11" x14ac:dyDescent="0.25">
      <c r="A25" s="224" t="s">
        <v>186</v>
      </c>
      <c r="B25" s="224"/>
      <c r="C25" s="224"/>
      <c r="D25" s="224"/>
      <c r="E25" s="224"/>
      <c r="F25" s="224"/>
      <c r="G25" s="55">
        <v>142</v>
      </c>
      <c r="H25" s="56">
        <v>56806155</v>
      </c>
      <c r="I25" s="56">
        <v>19512145</v>
      </c>
      <c r="J25" s="56">
        <v>74809211</v>
      </c>
      <c r="K25" s="56">
        <v>26242108</v>
      </c>
    </row>
    <row r="26" spans="1:11" x14ac:dyDescent="0.25">
      <c r="A26" s="226" t="s">
        <v>187</v>
      </c>
      <c r="B26" s="226"/>
      <c r="C26" s="226"/>
      <c r="D26" s="226"/>
      <c r="E26" s="226"/>
      <c r="F26" s="226"/>
      <c r="G26" s="53">
        <v>143</v>
      </c>
      <c r="H26" s="54">
        <v>0</v>
      </c>
      <c r="I26" s="54">
        <v>0</v>
      </c>
      <c r="J26" s="54">
        <v>0</v>
      </c>
      <c r="K26" s="54">
        <v>0</v>
      </c>
    </row>
    <row r="27" spans="1:11" x14ac:dyDescent="0.25">
      <c r="A27" s="225" t="s">
        <v>188</v>
      </c>
      <c r="B27" s="225"/>
      <c r="C27" s="225"/>
      <c r="D27" s="225"/>
      <c r="E27" s="225"/>
      <c r="F27" s="225"/>
      <c r="G27" s="55">
        <v>144</v>
      </c>
      <c r="H27" s="56">
        <v>0</v>
      </c>
      <c r="I27" s="56">
        <v>0</v>
      </c>
      <c r="J27" s="56">
        <v>0</v>
      </c>
      <c r="K27" s="56">
        <v>0</v>
      </c>
    </row>
    <row r="28" spans="1:11" x14ac:dyDescent="0.25">
      <c r="A28" s="225" t="s">
        <v>189</v>
      </c>
      <c r="B28" s="225"/>
      <c r="C28" s="225"/>
      <c r="D28" s="225"/>
      <c r="E28" s="225"/>
      <c r="F28" s="225"/>
      <c r="G28" s="55">
        <v>145</v>
      </c>
      <c r="H28" s="56">
        <v>0</v>
      </c>
      <c r="I28" s="56">
        <v>0</v>
      </c>
      <c r="J28" s="56">
        <v>0</v>
      </c>
      <c r="K28" s="56">
        <v>0</v>
      </c>
    </row>
    <row r="29" spans="1:11" x14ac:dyDescent="0.25">
      <c r="A29" s="226" t="s">
        <v>190</v>
      </c>
      <c r="B29" s="226"/>
      <c r="C29" s="226"/>
      <c r="D29" s="226"/>
      <c r="E29" s="226"/>
      <c r="F29" s="226"/>
      <c r="G29" s="53">
        <v>146</v>
      </c>
      <c r="H29" s="54">
        <v>5008562</v>
      </c>
      <c r="I29" s="54">
        <v>4120710</v>
      </c>
      <c r="J29" s="54">
        <v>2256223</v>
      </c>
      <c r="K29" s="54">
        <v>2021073</v>
      </c>
    </row>
    <row r="30" spans="1:11" x14ac:dyDescent="0.25">
      <c r="A30" s="225" t="s">
        <v>191</v>
      </c>
      <c r="B30" s="225"/>
      <c r="C30" s="225"/>
      <c r="D30" s="225"/>
      <c r="E30" s="225"/>
      <c r="F30" s="225"/>
      <c r="G30" s="55">
        <v>147</v>
      </c>
      <c r="H30" s="56">
        <v>2158386</v>
      </c>
      <c r="I30" s="56">
        <v>2070593</v>
      </c>
      <c r="J30" s="56">
        <v>124749</v>
      </c>
      <c r="K30" s="56">
        <v>124749</v>
      </c>
    </row>
    <row r="31" spans="1:11" x14ac:dyDescent="0.25">
      <c r="A31" s="225" t="s">
        <v>192</v>
      </c>
      <c r="B31" s="225"/>
      <c r="C31" s="225"/>
      <c r="D31" s="225"/>
      <c r="E31" s="225"/>
      <c r="F31" s="225"/>
      <c r="G31" s="55">
        <v>148</v>
      </c>
      <c r="H31" s="56">
        <v>0</v>
      </c>
      <c r="I31" s="56">
        <v>0</v>
      </c>
      <c r="J31" s="56">
        <v>0</v>
      </c>
      <c r="K31" s="56">
        <v>0</v>
      </c>
    </row>
    <row r="32" spans="1:11" x14ac:dyDescent="0.25">
      <c r="A32" s="225" t="s">
        <v>193</v>
      </c>
      <c r="B32" s="225"/>
      <c r="C32" s="225"/>
      <c r="D32" s="225"/>
      <c r="E32" s="225"/>
      <c r="F32" s="225"/>
      <c r="G32" s="55">
        <v>149</v>
      </c>
      <c r="H32" s="56">
        <v>0</v>
      </c>
      <c r="I32" s="56">
        <v>-568022</v>
      </c>
      <c r="J32" s="56">
        <v>230287</v>
      </c>
      <c r="K32" s="56">
        <v>40353</v>
      </c>
    </row>
    <row r="33" spans="1:11" x14ac:dyDescent="0.25">
      <c r="A33" s="225" t="s">
        <v>194</v>
      </c>
      <c r="B33" s="225"/>
      <c r="C33" s="225"/>
      <c r="D33" s="225"/>
      <c r="E33" s="225"/>
      <c r="F33" s="225"/>
      <c r="G33" s="55">
        <v>150</v>
      </c>
      <c r="H33" s="56">
        <v>0</v>
      </c>
      <c r="I33" s="56">
        <v>0</v>
      </c>
      <c r="J33" s="56">
        <v>0</v>
      </c>
      <c r="K33" s="56">
        <v>0</v>
      </c>
    </row>
    <row r="34" spans="1:11" x14ac:dyDescent="0.25">
      <c r="A34" s="225" t="s">
        <v>195</v>
      </c>
      <c r="B34" s="225"/>
      <c r="C34" s="225"/>
      <c r="D34" s="225"/>
      <c r="E34" s="225"/>
      <c r="F34" s="225"/>
      <c r="G34" s="55">
        <v>151</v>
      </c>
      <c r="H34" s="56">
        <v>0</v>
      </c>
      <c r="I34" s="56">
        <v>0</v>
      </c>
      <c r="J34" s="56">
        <v>0</v>
      </c>
      <c r="K34" s="56">
        <v>0</v>
      </c>
    </row>
    <row r="35" spans="1:11" x14ac:dyDescent="0.25">
      <c r="A35" s="225" t="s">
        <v>196</v>
      </c>
      <c r="B35" s="225"/>
      <c r="C35" s="225"/>
      <c r="D35" s="225"/>
      <c r="E35" s="225"/>
      <c r="F35" s="225"/>
      <c r="G35" s="55">
        <v>152</v>
      </c>
      <c r="H35" s="56">
        <v>2850176</v>
      </c>
      <c r="I35" s="56">
        <v>2618139</v>
      </c>
      <c r="J35" s="56">
        <v>1901187</v>
      </c>
      <c r="K35" s="56">
        <v>1855971</v>
      </c>
    </row>
    <row r="36" spans="1:11" x14ac:dyDescent="0.25">
      <c r="A36" s="224" t="s">
        <v>197</v>
      </c>
      <c r="B36" s="224"/>
      <c r="C36" s="224"/>
      <c r="D36" s="224"/>
      <c r="E36" s="224"/>
      <c r="F36" s="224"/>
      <c r="G36" s="55">
        <v>153</v>
      </c>
      <c r="H36" s="56">
        <v>11510859</v>
      </c>
      <c r="I36" s="56">
        <v>4439078</v>
      </c>
      <c r="J36" s="56">
        <v>20656182</v>
      </c>
      <c r="K36" s="56">
        <v>12621232</v>
      </c>
    </row>
    <row r="37" spans="1:11" x14ac:dyDescent="0.25">
      <c r="A37" s="221" t="s">
        <v>198</v>
      </c>
      <c r="B37" s="221"/>
      <c r="C37" s="221"/>
      <c r="D37" s="221"/>
      <c r="E37" s="221"/>
      <c r="F37" s="221"/>
      <c r="G37" s="53">
        <v>154</v>
      </c>
      <c r="H37" s="54">
        <v>19905328</v>
      </c>
      <c r="I37" s="54">
        <v>1545772</v>
      </c>
      <c r="J37" s="54">
        <v>28861041</v>
      </c>
      <c r="K37" s="54">
        <v>11569395</v>
      </c>
    </row>
    <row r="38" spans="1:11" x14ac:dyDescent="0.25">
      <c r="A38" s="224" t="s">
        <v>199</v>
      </c>
      <c r="B38" s="224"/>
      <c r="C38" s="224"/>
      <c r="D38" s="224"/>
      <c r="E38" s="224"/>
      <c r="F38" s="224"/>
      <c r="G38" s="55">
        <v>155</v>
      </c>
      <c r="H38" s="56">
        <v>0</v>
      </c>
      <c r="I38" s="56">
        <v>0</v>
      </c>
      <c r="J38" s="56">
        <v>0</v>
      </c>
      <c r="K38" s="56">
        <v>0</v>
      </c>
    </row>
    <row r="39" spans="1:11" x14ac:dyDescent="0.25">
      <c r="A39" s="224" t="s">
        <v>200</v>
      </c>
      <c r="B39" s="224"/>
      <c r="C39" s="224"/>
      <c r="D39" s="224"/>
      <c r="E39" s="224"/>
      <c r="F39" s="224"/>
      <c r="G39" s="55">
        <v>156</v>
      </c>
      <c r="H39" s="56">
        <v>0</v>
      </c>
      <c r="I39" s="56">
        <v>0</v>
      </c>
      <c r="J39" s="56">
        <v>0</v>
      </c>
      <c r="K39" s="56">
        <v>0</v>
      </c>
    </row>
    <row r="40" spans="1:11" ht="30" customHeight="1" x14ac:dyDescent="0.25">
      <c r="A40" s="224" t="s">
        <v>208</v>
      </c>
      <c r="B40" s="224"/>
      <c r="C40" s="224"/>
      <c r="D40" s="224"/>
      <c r="E40" s="224"/>
      <c r="F40" s="224"/>
      <c r="G40" s="55">
        <v>157</v>
      </c>
      <c r="H40" s="56">
        <v>0</v>
      </c>
      <c r="I40" s="56">
        <v>0</v>
      </c>
      <c r="J40" s="56">
        <v>0</v>
      </c>
      <c r="K40" s="56">
        <v>0</v>
      </c>
    </row>
    <row r="41" spans="1:11" x14ac:dyDescent="0.25">
      <c r="A41" s="224" t="s">
        <v>201</v>
      </c>
      <c r="B41" s="224"/>
      <c r="C41" s="224"/>
      <c r="D41" s="224"/>
      <c r="E41" s="224"/>
      <c r="F41" s="224"/>
      <c r="G41" s="55">
        <v>158</v>
      </c>
      <c r="H41" s="56">
        <v>0</v>
      </c>
      <c r="I41" s="56">
        <v>0</v>
      </c>
      <c r="J41" s="56">
        <v>0</v>
      </c>
      <c r="K41" s="56">
        <v>0</v>
      </c>
    </row>
    <row r="42" spans="1:11" ht="30" customHeight="1" x14ac:dyDescent="0.25">
      <c r="A42" s="224" t="s">
        <v>202</v>
      </c>
      <c r="B42" s="224"/>
      <c r="C42" s="224"/>
      <c r="D42" s="224"/>
      <c r="E42" s="224"/>
      <c r="F42" s="224"/>
      <c r="G42" s="55">
        <v>159</v>
      </c>
      <c r="H42" s="56">
        <v>7142625</v>
      </c>
      <c r="I42" s="56">
        <v>-970878</v>
      </c>
      <c r="J42" s="56">
        <v>18072905</v>
      </c>
      <c r="K42" s="56">
        <v>7546116</v>
      </c>
    </row>
    <row r="43" spans="1:11" x14ac:dyDescent="0.25">
      <c r="A43" s="224" t="s">
        <v>203</v>
      </c>
      <c r="B43" s="224"/>
      <c r="C43" s="224"/>
      <c r="D43" s="224"/>
      <c r="E43" s="224"/>
      <c r="F43" s="224"/>
      <c r="G43" s="55">
        <v>160</v>
      </c>
      <c r="H43" s="56">
        <v>5553</v>
      </c>
      <c r="I43" s="56">
        <v>-111412</v>
      </c>
      <c r="J43" s="56">
        <v>5862</v>
      </c>
      <c r="K43" s="56">
        <v>0</v>
      </c>
    </row>
    <row r="44" spans="1:11" x14ac:dyDescent="0.25">
      <c r="A44" s="224" t="s">
        <v>204</v>
      </c>
      <c r="B44" s="224"/>
      <c r="C44" s="224"/>
      <c r="D44" s="224"/>
      <c r="E44" s="224"/>
      <c r="F44" s="224"/>
      <c r="G44" s="55">
        <v>161</v>
      </c>
      <c r="H44" s="56">
        <v>376851</v>
      </c>
      <c r="I44" s="56">
        <v>227154</v>
      </c>
      <c r="J44" s="56">
        <v>434355</v>
      </c>
      <c r="K44" s="56">
        <v>71369</v>
      </c>
    </row>
    <row r="45" spans="1:11" x14ac:dyDescent="0.25">
      <c r="A45" s="224" t="s">
        <v>205</v>
      </c>
      <c r="B45" s="224"/>
      <c r="C45" s="224"/>
      <c r="D45" s="224"/>
      <c r="E45" s="224"/>
      <c r="F45" s="224"/>
      <c r="G45" s="55">
        <v>162</v>
      </c>
      <c r="H45" s="56">
        <v>12380299</v>
      </c>
      <c r="I45" s="56">
        <v>2400908</v>
      </c>
      <c r="J45" s="56">
        <v>10035959</v>
      </c>
      <c r="K45" s="56">
        <v>3639950</v>
      </c>
    </row>
    <row r="46" spans="1:11" x14ac:dyDescent="0.25">
      <c r="A46" s="224" t="s">
        <v>206</v>
      </c>
      <c r="B46" s="224"/>
      <c r="C46" s="224"/>
      <c r="D46" s="224"/>
      <c r="E46" s="224"/>
      <c r="F46" s="224"/>
      <c r="G46" s="55">
        <v>163</v>
      </c>
      <c r="H46" s="56">
        <v>0</v>
      </c>
      <c r="I46" s="56">
        <v>0</v>
      </c>
      <c r="J46" s="56">
        <v>0</v>
      </c>
      <c r="K46" s="56">
        <v>0</v>
      </c>
    </row>
    <row r="47" spans="1:11" x14ac:dyDescent="0.25">
      <c r="A47" s="224" t="s">
        <v>207</v>
      </c>
      <c r="B47" s="224"/>
      <c r="C47" s="224"/>
      <c r="D47" s="224"/>
      <c r="E47" s="224"/>
      <c r="F47" s="224"/>
      <c r="G47" s="55">
        <v>164</v>
      </c>
      <c r="H47" s="56">
        <v>0</v>
      </c>
      <c r="I47" s="56">
        <v>0</v>
      </c>
      <c r="J47" s="56">
        <v>311960</v>
      </c>
      <c r="K47" s="56">
        <v>311960</v>
      </c>
    </row>
    <row r="48" spans="1:11" x14ac:dyDescent="0.25">
      <c r="A48" s="221" t="s">
        <v>209</v>
      </c>
      <c r="B48" s="221"/>
      <c r="C48" s="221"/>
      <c r="D48" s="221"/>
      <c r="E48" s="221"/>
      <c r="F48" s="221"/>
      <c r="G48" s="53">
        <v>165</v>
      </c>
      <c r="H48" s="54">
        <v>53829156</v>
      </c>
      <c r="I48" s="54">
        <v>1996181</v>
      </c>
      <c r="J48" s="54">
        <v>43366696</v>
      </c>
      <c r="K48" s="54">
        <v>14622391</v>
      </c>
    </row>
    <row r="49" spans="1:11" ht="30" customHeight="1" x14ac:dyDescent="0.25">
      <c r="A49" s="224" t="s">
        <v>210</v>
      </c>
      <c r="B49" s="224"/>
      <c r="C49" s="224"/>
      <c r="D49" s="224"/>
      <c r="E49" s="224"/>
      <c r="F49" s="224"/>
      <c r="G49" s="55">
        <v>166</v>
      </c>
      <c r="H49" s="56">
        <v>0</v>
      </c>
      <c r="I49" s="56">
        <v>0</v>
      </c>
      <c r="J49" s="56">
        <v>0</v>
      </c>
      <c r="K49" s="56">
        <v>0</v>
      </c>
    </row>
    <row r="50" spans="1:11" x14ac:dyDescent="0.25">
      <c r="A50" s="212" t="s">
        <v>211</v>
      </c>
      <c r="B50" s="212"/>
      <c r="C50" s="212"/>
      <c r="D50" s="212"/>
      <c r="E50" s="212"/>
      <c r="F50" s="212"/>
      <c r="G50" s="55">
        <v>167</v>
      </c>
      <c r="H50" s="56">
        <v>30738963</v>
      </c>
      <c r="I50" s="56">
        <v>-2616381</v>
      </c>
      <c r="J50" s="56">
        <v>19003869</v>
      </c>
      <c r="K50" s="56">
        <v>6328826</v>
      </c>
    </row>
    <row r="51" spans="1:11" x14ac:dyDescent="0.25">
      <c r="A51" s="212" t="s">
        <v>212</v>
      </c>
      <c r="B51" s="212"/>
      <c r="C51" s="212"/>
      <c r="D51" s="212"/>
      <c r="E51" s="212"/>
      <c r="F51" s="212"/>
      <c r="G51" s="55">
        <v>168</v>
      </c>
      <c r="H51" s="56">
        <v>10224057</v>
      </c>
      <c r="I51" s="56">
        <v>2447373</v>
      </c>
      <c r="J51" s="56">
        <v>13190751</v>
      </c>
      <c r="K51" s="56">
        <v>3115725</v>
      </c>
    </row>
    <row r="52" spans="1:11" x14ac:dyDescent="0.25">
      <c r="A52" s="212" t="s">
        <v>213</v>
      </c>
      <c r="B52" s="212"/>
      <c r="C52" s="212"/>
      <c r="D52" s="212"/>
      <c r="E52" s="212"/>
      <c r="F52" s="212"/>
      <c r="G52" s="55">
        <v>169</v>
      </c>
      <c r="H52" s="56">
        <v>12866136</v>
      </c>
      <c r="I52" s="56">
        <v>2165189</v>
      </c>
      <c r="J52" s="56">
        <v>11172076</v>
      </c>
      <c r="K52" s="56">
        <v>5177840</v>
      </c>
    </row>
    <row r="53" spans="1:11" x14ac:dyDescent="0.25">
      <c r="A53" s="212" t="s">
        <v>214</v>
      </c>
      <c r="B53" s="212"/>
      <c r="C53" s="212"/>
      <c r="D53" s="212"/>
      <c r="E53" s="212"/>
      <c r="F53" s="212"/>
      <c r="G53" s="55">
        <v>170</v>
      </c>
      <c r="H53" s="56">
        <v>0</v>
      </c>
      <c r="I53" s="56">
        <v>0</v>
      </c>
      <c r="J53" s="56">
        <v>0</v>
      </c>
      <c r="K53" s="56">
        <v>0</v>
      </c>
    </row>
    <row r="54" spans="1:11" x14ac:dyDescent="0.25">
      <c r="A54" s="212" t="s">
        <v>215</v>
      </c>
      <c r="B54" s="212"/>
      <c r="C54" s="212"/>
      <c r="D54" s="212"/>
      <c r="E54" s="212"/>
      <c r="F54" s="212"/>
      <c r="G54" s="55">
        <v>171</v>
      </c>
      <c r="H54" s="56">
        <v>0</v>
      </c>
      <c r="I54" s="56">
        <v>0</v>
      </c>
      <c r="J54" s="56">
        <v>0</v>
      </c>
      <c r="K54" s="56">
        <v>0</v>
      </c>
    </row>
    <row r="55" spans="1:11" x14ac:dyDescent="0.25">
      <c r="A55" s="212" t="s">
        <v>216</v>
      </c>
      <c r="B55" s="212"/>
      <c r="C55" s="212"/>
      <c r="D55" s="212"/>
      <c r="E55" s="212"/>
      <c r="F55" s="212"/>
      <c r="G55" s="55">
        <v>172</v>
      </c>
      <c r="H55" s="56">
        <v>0</v>
      </c>
      <c r="I55" s="56">
        <v>0</v>
      </c>
      <c r="J55" s="56">
        <v>0</v>
      </c>
      <c r="K55" s="56">
        <v>0</v>
      </c>
    </row>
    <row r="56" spans="1:11" x14ac:dyDescent="0.25">
      <c r="A56" s="223" t="s">
        <v>217</v>
      </c>
      <c r="B56" s="223"/>
      <c r="C56" s="223"/>
      <c r="D56" s="223"/>
      <c r="E56" s="223"/>
      <c r="F56" s="223"/>
      <c r="G56" s="55">
        <v>173</v>
      </c>
      <c r="H56" s="56">
        <v>49858593</v>
      </c>
      <c r="I56" s="56">
        <v>20660654</v>
      </c>
      <c r="J56" s="56">
        <v>38636278</v>
      </c>
      <c r="K56" s="56">
        <v>8694315</v>
      </c>
    </row>
    <row r="57" spans="1:11" x14ac:dyDescent="0.25">
      <c r="A57" s="223" t="s">
        <v>218</v>
      </c>
      <c r="B57" s="223"/>
      <c r="C57" s="223"/>
      <c r="D57" s="223"/>
      <c r="E57" s="223"/>
      <c r="F57" s="223"/>
      <c r="G57" s="55">
        <v>174</v>
      </c>
      <c r="H57" s="56">
        <v>0</v>
      </c>
      <c r="I57" s="56">
        <v>0</v>
      </c>
      <c r="J57" s="56">
        <v>0</v>
      </c>
      <c r="K57" s="56">
        <v>0</v>
      </c>
    </row>
    <row r="58" spans="1:11" x14ac:dyDescent="0.25">
      <c r="A58" s="223" t="s">
        <v>219</v>
      </c>
      <c r="B58" s="223"/>
      <c r="C58" s="223"/>
      <c r="D58" s="223"/>
      <c r="E58" s="223"/>
      <c r="F58" s="223"/>
      <c r="G58" s="55">
        <v>175</v>
      </c>
      <c r="H58" s="56">
        <v>0</v>
      </c>
      <c r="I58" s="56">
        <v>0</v>
      </c>
      <c r="J58" s="56">
        <v>0</v>
      </c>
      <c r="K58" s="56">
        <v>0</v>
      </c>
    </row>
    <row r="59" spans="1:11" x14ac:dyDescent="0.25">
      <c r="A59" s="223" t="s">
        <v>220</v>
      </c>
      <c r="B59" s="223"/>
      <c r="C59" s="223"/>
      <c r="D59" s="223"/>
      <c r="E59" s="223"/>
      <c r="F59" s="223"/>
      <c r="G59" s="55">
        <v>176</v>
      </c>
      <c r="H59" s="56">
        <v>0</v>
      </c>
      <c r="I59" s="56">
        <v>0</v>
      </c>
      <c r="J59" s="56">
        <v>0</v>
      </c>
      <c r="K59" s="56">
        <v>0</v>
      </c>
    </row>
    <row r="60" spans="1:11" x14ac:dyDescent="0.25">
      <c r="A60" s="221" t="s">
        <v>221</v>
      </c>
      <c r="B60" s="221"/>
      <c r="C60" s="221"/>
      <c r="D60" s="221"/>
      <c r="E60" s="221"/>
      <c r="F60" s="221"/>
      <c r="G60" s="53">
        <v>177</v>
      </c>
      <c r="H60" s="54">
        <v>1391018112</v>
      </c>
      <c r="I60" s="54">
        <v>404066166</v>
      </c>
      <c r="J60" s="54">
        <v>1614730580</v>
      </c>
      <c r="K60" s="54">
        <v>472177056</v>
      </c>
    </row>
    <row r="61" spans="1:11" x14ac:dyDescent="0.25">
      <c r="A61" s="221" t="s">
        <v>222</v>
      </c>
      <c r="B61" s="221"/>
      <c r="C61" s="221"/>
      <c r="D61" s="221"/>
      <c r="E61" s="221"/>
      <c r="F61" s="221"/>
      <c r="G61" s="53">
        <v>178</v>
      </c>
      <c r="H61" s="54">
        <v>1304215816</v>
      </c>
      <c r="I61" s="54">
        <v>381036120</v>
      </c>
      <c r="J61" s="54">
        <v>1505236414</v>
      </c>
      <c r="K61" s="54">
        <v>432957391</v>
      </c>
    </row>
    <row r="62" spans="1:11" x14ac:dyDescent="0.25">
      <c r="A62" s="221" t="s">
        <v>223</v>
      </c>
      <c r="B62" s="221"/>
      <c r="C62" s="221"/>
      <c r="D62" s="221"/>
      <c r="E62" s="221"/>
      <c r="F62" s="221"/>
      <c r="G62" s="53">
        <v>179</v>
      </c>
      <c r="H62" s="54">
        <v>86802296</v>
      </c>
      <c r="I62" s="54">
        <v>23030046</v>
      </c>
      <c r="J62" s="54">
        <v>109494166</v>
      </c>
      <c r="K62" s="54">
        <v>39219665</v>
      </c>
    </row>
    <row r="63" spans="1:11" x14ac:dyDescent="0.25">
      <c r="A63" s="222" t="s">
        <v>224</v>
      </c>
      <c r="B63" s="222"/>
      <c r="C63" s="222"/>
      <c r="D63" s="222"/>
      <c r="E63" s="222"/>
      <c r="F63" s="222"/>
      <c r="G63" s="53">
        <v>180</v>
      </c>
      <c r="H63" s="54">
        <v>86802296</v>
      </c>
      <c r="I63" s="54">
        <v>23030046</v>
      </c>
      <c r="J63" s="54">
        <v>109494166</v>
      </c>
      <c r="K63" s="54">
        <v>39219665</v>
      </c>
    </row>
    <row r="64" spans="1:11" x14ac:dyDescent="0.25">
      <c r="A64" s="222" t="s">
        <v>225</v>
      </c>
      <c r="B64" s="222"/>
      <c r="C64" s="222"/>
      <c r="D64" s="222"/>
      <c r="E64" s="222"/>
      <c r="F64" s="222"/>
      <c r="G64" s="53">
        <v>181</v>
      </c>
      <c r="H64" s="54">
        <v>0</v>
      </c>
      <c r="I64" s="54">
        <v>0</v>
      </c>
      <c r="J64" s="54">
        <v>0</v>
      </c>
      <c r="K64" s="54">
        <v>0</v>
      </c>
    </row>
    <row r="65" spans="1:11" x14ac:dyDescent="0.25">
      <c r="A65" s="223" t="s">
        <v>226</v>
      </c>
      <c r="B65" s="223"/>
      <c r="C65" s="223"/>
      <c r="D65" s="223"/>
      <c r="E65" s="223"/>
      <c r="F65" s="223"/>
      <c r="G65" s="55">
        <v>182</v>
      </c>
      <c r="H65" s="56">
        <v>-2517804</v>
      </c>
      <c r="I65" s="56">
        <v>-6198693</v>
      </c>
      <c r="J65" s="56">
        <v>10860399</v>
      </c>
      <c r="K65" s="56">
        <v>4448795</v>
      </c>
    </row>
    <row r="66" spans="1:11" x14ac:dyDescent="0.25">
      <c r="A66" s="221" t="s">
        <v>227</v>
      </c>
      <c r="B66" s="221"/>
      <c r="C66" s="221"/>
      <c r="D66" s="221"/>
      <c r="E66" s="221"/>
      <c r="F66" s="221"/>
      <c r="G66" s="53">
        <v>183</v>
      </c>
      <c r="H66" s="54">
        <v>89320100</v>
      </c>
      <c r="I66" s="54">
        <v>29228739</v>
      </c>
      <c r="J66" s="54">
        <v>98633767</v>
      </c>
      <c r="K66" s="54">
        <v>34770870</v>
      </c>
    </row>
    <row r="67" spans="1:11" x14ac:dyDescent="0.25">
      <c r="A67" s="222" t="s">
        <v>228</v>
      </c>
      <c r="B67" s="222"/>
      <c r="C67" s="222"/>
      <c r="D67" s="222"/>
      <c r="E67" s="222"/>
      <c r="F67" s="222"/>
      <c r="G67" s="53">
        <v>184</v>
      </c>
      <c r="H67" s="54">
        <v>89320100</v>
      </c>
      <c r="I67" s="54">
        <v>29228739</v>
      </c>
      <c r="J67" s="54">
        <v>98633767</v>
      </c>
      <c r="K67" s="54">
        <v>34770870</v>
      </c>
    </row>
    <row r="68" spans="1:11" x14ac:dyDescent="0.25">
      <c r="A68" s="222" t="s">
        <v>229</v>
      </c>
      <c r="B68" s="222"/>
      <c r="C68" s="222"/>
      <c r="D68" s="222"/>
      <c r="E68" s="222"/>
      <c r="F68" s="222"/>
      <c r="G68" s="53">
        <v>185</v>
      </c>
      <c r="H68" s="54">
        <v>0</v>
      </c>
      <c r="I68" s="54">
        <v>0</v>
      </c>
      <c r="J68" s="54">
        <v>0</v>
      </c>
      <c r="K68" s="54">
        <v>0</v>
      </c>
    </row>
    <row r="69" spans="1:11" x14ac:dyDescent="0.25">
      <c r="A69" s="215" t="s">
        <v>230</v>
      </c>
      <c r="B69" s="215"/>
      <c r="C69" s="215"/>
      <c r="D69" s="215"/>
      <c r="E69" s="215"/>
      <c r="F69" s="215"/>
      <c r="G69" s="216"/>
      <c r="H69" s="216"/>
      <c r="I69" s="216"/>
      <c r="J69" s="217"/>
      <c r="K69" s="217"/>
    </row>
    <row r="70" spans="1:11" x14ac:dyDescent="0.25">
      <c r="A70" s="221" t="s">
        <v>231</v>
      </c>
      <c r="B70" s="221"/>
      <c r="C70" s="221"/>
      <c r="D70" s="221"/>
      <c r="E70" s="221"/>
      <c r="F70" s="221"/>
      <c r="G70" s="53">
        <v>186</v>
      </c>
      <c r="H70" s="54">
        <v>0</v>
      </c>
      <c r="I70" s="54">
        <v>0</v>
      </c>
      <c r="J70" s="54">
        <v>0</v>
      </c>
      <c r="K70" s="54">
        <v>0</v>
      </c>
    </row>
    <row r="71" spans="1:11" x14ac:dyDescent="0.25">
      <c r="A71" s="212" t="s">
        <v>232</v>
      </c>
      <c r="B71" s="212"/>
      <c r="C71" s="212"/>
      <c r="D71" s="212"/>
      <c r="E71" s="212"/>
      <c r="F71" s="212"/>
      <c r="G71" s="55">
        <v>187</v>
      </c>
      <c r="H71" s="56">
        <v>0</v>
      </c>
      <c r="I71" s="56">
        <v>0</v>
      </c>
      <c r="J71" s="56">
        <v>0</v>
      </c>
      <c r="K71" s="56">
        <v>0</v>
      </c>
    </row>
    <row r="72" spans="1:11" x14ac:dyDescent="0.25">
      <c r="A72" s="212" t="s">
        <v>233</v>
      </c>
      <c r="B72" s="212"/>
      <c r="C72" s="212"/>
      <c r="D72" s="212"/>
      <c r="E72" s="212"/>
      <c r="F72" s="212"/>
      <c r="G72" s="55">
        <v>188</v>
      </c>
      <c r="H72" s="56">
        <v>0</v>
      </c>
      <c r="I72" s="56">
        <v>0</v>
      </c>
      <c r="J72" s="56">
        <v>0</v>
      </c>
      <c r="K72" s="56">
        <v>0</v>
      </c>
    </row>
    <row r="73" spans="1:11" x14ac:dyDescent="0.25">
      <c r="A73" s="223" t="s">
        <v>234</v>
      </c>
      <c r="B73" s="223"/>
      <c r="C73" s="223"/>
      <c r="D73" s="223"/>
      <c r="E73" s="223"/>
      <c r="F73" s="223"/>
      <c r="G73" s="55">
        <v>189</v>
      </c>
      <c r="H73" s="56">
        <v>0</v>
      </c>
      <c r="I73" s="56">
        <v>0</v>
      </c>
      <c r="J73" s="56">
        <v>0</v>
      </c>
      <c r="K73" s="56">
        <v>0</v>
      </c>
    </row>
    <row r="74" spans="1:11" x14ac:dyDescent="0.25">
      <c r="A74" s="222" t="s">
        <v>402</v>
      </c>
      <c r="B74" s="222"/>
      <c r="C74" s="222"/>
      <c r="D74" s="222"/>
      <c r="E74" s="222"/>
      <c r="F74" s="222"/>
      <c r="G74" s="53">
        <v>190</v>
      </c>
      <c r="H74" s="57">
        <v>0</v>
      </c>
      <c r="I74" s="57">
        <v>0</v>
      </c>
      <c r="J74" s="57">
        <v>0</v>
      </c>
      <c r="K74" s="57">
        <v>0</v>
      </c>
    </row>
    <row r="75" spans="1:11" x14ac:dyDescent="0.25">
      <c r="A75" s="222" t="s">
        <v>403</v>
      </c>
      <c r="B75" s="222"/>
      <c r="C75" s="222"/>
      <c r="D75" s="222"/>
      <c r="E75" s="222"/>
      <c r="F75" s="222"/>
      <c r="G75" s="53">
        <v>191</v>
      </c>
      <c r="H75" s="57">
        <v>0</v>
      </c>
      <c r="I75" s="57">
        <v>0</v>
      </c>
      <c r="J75" s="57">
        <v>0</v>
      </c>
      <c r="K75" s="57">
        <v>0</v>
      </c>
    </row>
    <row r="76" spans="1:11" x14ac:dyDescent="0.25">
      <c r="A76" s="215" t="s">
        <v>235</v>
      </c>
      <c r="B76" s="215"/>
      <c r="C76" s="215"/>
      <c r="D76" s="215"/>
      <c r="E76" s="215"/>
      <c r="F76" s="215"/>
      <c r="G76" s="216"/>
      <c r="H76" s="216"/>
      <c r="I76" s="216"/>
      <c r="J76" s="217"/>
      <c r="K76" s="217"/>
    </row>
    <row r="77" spans="1:11" x14ac:dyDescent="0.25">
      <c r="A77" s="221" t="s">
        <v>236</v>
      </c>
      <c r="B77" s="221"/>
      <c r="C77" s="221"/>
      <c r="D77" s="221"/>
      <c r="E77" s="221"/>
      <c r="F77" s="221"/>
      <c r="G77" s="53">
        <v>192</v>
      </c>
      <c r="H77" s="57">
        <v>0</v>
      </c>
      <c r="I77" s="57">
        <v>0</v>
      </c>
      <c r="J77" s="57">
        <v>0</v>
      </c>
      <c r="K77" s="57">
        <v>0</v>
      </c>
    </row>
    <row r="78" spans="1:11" x14ac:dyDescent="0.25">
      <c r="A78" s="212" t="s">
        <v>237</v>
      </c>
      <c r="B78" s="212"/>
      <c r="C78" s="212"/>
      <c r="D78" s="212"/>
      <c r="E78" s="212"/>
      <c r="F78" s="212"/>
      <c r="G78" s="55">
        <v>193</v>
      </c>
      <c r="H78" s="58">
        <v>0</v>
      </c>
      <c r="I78" s="58">
        <v>0</v>
      </c>
      <c r="J78" s="58">
        <v>0</v>
      </c>
      <c r="K78" s="58">
        <v>0</v>
      </c>
    </row>
    <row r="79" spans="1:11" x14ac:dyDescent="0.25">
      <c r="A79" s="212" t="s">
        <v>238</v>
      </c>
      <c r="B79" s="212"/>
      <c r="C79" s="212"/>
      <c r="D79" s="212"/>
      <c r="E79" s="212"/>
      <c r="F79" s="212"/>
      <c r="G79" s="55">
        <v>194</v>
      </c>
      <c r="H79" s="58">
        <v>0</v>
      </c>
      <c r="I79" s="58">
        <v>0</v>
      </c>
      <c r="J79" s="58">
        <v>0</v>
      </c>
      <c r="K79" s="58">
        <v>0</v>
      </c>
    </row>
    <row r="80" spans="1:11" x14ac:dyDescent="0.25">
      <c r="A80" s="221" t="s">
        <v>239</v>
      </c>
      <c r="B80" s="221"/>
      <c r="C80" s="221"/>
      <c r="D80" s="221"/>
      <c r="E80" s="221"/>
      <c r="F80" s="221"/>
      <c r="G80" s="53">
        <v>195</v>
      </c>
      <c r="H80" s="57">
        <v>0</v>
      </c>
      <c r="I80" s="57">
        <v>0</v>
      </c>
      <c r="J80" s="57">
        <v>0</v>
      </c>
      <c r="K80" s="57">
        <v>0</v>
      </c>
    </row>
    <row r="81" spans="1:11" x14ac:dyDescent="0.25">
      <c r="A81" s="221" t="s">
        <v>240</v>
      </c>
      <c r="B81" s="221"/>
      <c r="C81" s="221"/>
      <c r="D81" s="221"/>
      <c r="E81" s="221"/>
      <c r="F81" s="221"/>
      <c r="G81" s="53">
        <v>196</v>
      </c>
      <c r="H81" s="57">
        <v>0</v>
      </c>
      <c r="I81" s="57">
        <v>0</v>
      </c>
      <c r="J81" s="57">
        <v>0</v>
      </c>
      <c r="K81" s="57">
        <v>0</v>
      </c>
    </row>
    <row r="82" spans="1:11" x14ac:dyDescent="0.25">
      <c r="A82" s="222" t="s">
        <v>241</v>
      </c>
      <c r="B82" s="222"/>
      <c r="C82" s="222"/>
      <c r="D82" s="222"/>
      <c r="E82" s="222"/>
      <c r="F82" s="222"/>
      <c r="G82" s="53">
        <v>197</v>
      </c>
      <c r="H82" s="57">
        <v>0</v>
      </c>
      <c r="I82" s="57">
        <v>0</v>
      </c>
      <c r="J82" s="57">
        <v>0</v>
      </c>
      <c r="K82" s="57">
        <v>0</v>
      </c>
    </row>
    <row r="83" spans="1:11" x14ac:dyDescent="0.25">
      <c r="A83" s="222" t="s">
        <v>242</v>
      </c>
      <c r="B83" s="222"/>
      <c r="C83" s="222"/>
      <c r="D83" s="222"/>
      <c r="E83" s="222"/>
      <c r="F83" s="222"/>
      <c r="G83" s="53">
        <v>198</v>
      </c>
      <c r="H83" s="57">
        <v>0</v>
      </c>
      <c r="I83" s="57">
        <v>0</v>
      </c>
      <c r="J83" s="57">
        <v>0</v>
      </c>
      <c r="K83" s="57">
        <v>0</v>
      </c>
    </row>
    <row r="84" spans="1:11" x14ac:dyDescent="0.25">
      <c r="A84" s="215" t="s">
        <v>404</v>
      </c>
      <c r="B84" s="215"/>
      <c r="C84" s="215"/>
      <c r="D84" s="215"/>
      <c r="E84" s="215"/>
      <c r="F84" s="215"/>
      <c r="G84" s="216"/>
      <c r="H84" s="216"/>
      <c r="I84" s="216"/>
      <c r="J84" s="217"/>
      <c r="K84" s="217"/>
    </row>
    <row r="85" spans="1:11" x14ac:dyDescent="0.25">
      <c r="A85" s="210" t="s">
        <v>243</v>
      </c>
      <c r="B85" s="210"/>
      <c r="C85" s="210"/>
      <c r="D85" s="210"/>
      <c r="E85" s="210"/>
      <c r="F85" s="210"/>
      <c r="G85" s="53">
        <v>199</v>
      </c>
      <c r="H85" s="59">
        <v>89320100</v>
      </c>
      <c r="I85" s="59">
        <v>29228739</v>
      </c>
      <c r="J85" s="59">
        <v>98633767</v>
      </c>
      <c r="K85" s="59">
        <v>34770869</v>
      </c>
    </row>
    <row r="86" spans="1:11" x14ac:dyDescent="0.25">
      <c r="A86" s="211" t="s">
        <v>244</v>
      </c>
      <c r="B86" s="211"/>
      <c r="C86" s="211"/>
      <c r="D86" s="211"/>
      <c r="E86" s="211"/>
      <c r="F86" s="211"/>
      <c r="G86" s="55">
        <v>200</v>
      </c>
      <c r="H86" s="60">
        <v>89319984</v>
      </c>
      <c r="I86" s="60">
        <v>29228692</v>
      </c>
      <c r="J86" s="60">
        <v>98633767</v>
      </c>
      <c r="K86" s="60">
        <v>34770954</v>
      </c>
    </row>
    <row r="87" spans="1:11" x14ac:dyDescent="0.25">
      <c r="A87" s="211" t="s">
        <v>245</v>
      </c>
      <c r="B87" s="211"/>
      <c r="C87" s="211"/>
      <c r="D87" s="211"/>
      <c r="E87" s="211"/>
      <c r="F87" s="211"/>
      <c r="G87" s="55">
        <v>201</v>
      </c>
      <c r="H87" s="60">
        <v>116</v>
      </c>
      <c r="I87" s="60">
        <v>47</v>
      </c>
      <c r="J87" s="60">
        <v>0</v>
      </c>
      <c r="K87" s="60">
        <v>-85</v>
      </c>
    </row>
    <row r="88" spans="1:11" x14ac:dyDescent="0.25">
      <c r="A88" s="219" t="s">
        <v>246</v>
      </c>
      <c r="B88" s="219"/>
      <c r="C88" s="219"/>
      <c r="D88" s="219"/>
      <c r="E88" s="219"/>
      <c r="F88" s="219"/>
      <c r="G88" s="220"/>
      <c r="H88" s="220"/>
      <c r="I88" s="220"/>
      <c r="J88" s="217"/>
      <c r="K88" s="217"/>
    </row>
    <row r="89" spans="1:11" x14ac:dyDescent="0.25">
      <c r="A89" s="213" t="s">
        <v>247</v>
      </c>
      <c r="B89" s="213"/>
      <c r="C89" s="213"/>
      <c r="D89" s="213"/>
      <c r="E89" s="213"/>
      <c r="F89" s="213"/>
      <c r="G89" s="55">
        <v>202</v>
      </c>
      <c r="H89" s="60">
        <v>89320100</v>
      </c>
      <c r="I89" s="60">
        <v>29228739</v>
      </c>
      <c r="J89" s="60">
        <v>98633767</v>
      </c>
      <c r="K89" s="60">
        <v>34770870</v>
      </c>
    </row>
    <row r="90" spans="1:11" x14ac:dyDescent="0.25">
      <c r="A90" s="214" t="s">
        <v>248</v>
      </c>
      <c r="B90" s="214"/>
      <c r="C90" s="214"/>
      <c r="D90" s="214"/>
      <c r="E90" s="214"/>
      <c r="F90" s="214"/>
      <c r="G90" s="53">
        <v>203</v>
      </c>
      <c r="H90" s="59">
        <v>-18234353</v>
      </c>
      <c r="I90" s="59">
        <v>-10356207</v>
      </c>
      <c r="J90" s="59">
        <v>20437258</v>
      </c>
      <c r="K90" s="59">
        <v>2253978</v>
      </c>
    </row>
    <row r="91" spans="1:11" x14ac:dyDescent="0.25">
      <c r="A91" s="212" t="s">
        <v>249</v>
      </c>
      <c r="B91" s="212"/>
      <c r="C91" s="212"/>
      <c r="D91" s="212"/>
      <c r="E91" s="212"/>
      <c r="F91" s="212"/>
      <c r="G91" s="55">
        <v>204</v>
      </c>
      <c r="H91" s="60">
        <v>-18234353</v>
      </c>
      <c r="I91" s="60">
        <v>-10356207</v>
      </c>
      <c r="J91" s="60">
        <v>20437258</v>
      </c>
      <c r="K91" s="60">
        <v>2253978</v>
      </c>
    </row>
    <row r="92" spans="1:11" x14ac:dyDescent="0.25">
      <c r="A92" s="218" t="s">
        <v>372</v>
      </c>
      <c r="B92" s="218"/>
      <c r="C92" s="218"/>
      <c r="D92" s="218"/>
      <c r="E92" s="218"/>
      <c r="F92" s="218"/>
      <c r="G92" s="55">
        <v>205</v>
      </c>
      <c r="H92" s="60">
        <v>0</v>
      </c>
      <c r="I92" s="60">
        <v>0</v>
      </c>
      <c r="J92" s="60">
        <v>0</v>
      </c>
      <c r="K92" s="60">
        <v>0</v>
      </c>
    </row>
    <row r="93" spans="1:11" ht="30" customHeight="1" x14ac:dyDescent="0.25">
      <c r="A93" s="212" t="s">
        <v>250</v>
      </c>
      <c r="B93" s="212"/>
      <c r="C93" s="212"/>
      <c r="D93" s="212"/>
      <c r="E93" s="212"/>
      <c r="F93" s="212"/>
      <c r="G93" s="55">
        <v>206</v>
      </c>
      <c r="H93" s="60">
        <v>0</v>
      </c>
      <c r="I93" s="60">
        <v>0</v>
      </c>
      <c r="J93" s="60">
        <v>0</v>
      </c>
      <c r="K93" s="60">
        <v>0</v>
      </c>
    </row>
    <row r="94" spans="1:11" x14ac:dyDescent="0.25">
      <c r="A94" s="212" t="s">
        <v>251</v>
      </c>
      <c r="B94" s="212"/>
      <c r="C94" s="212"/>
      <c r="D94" s="212"/>
      <c r="E94" s="212"/>
      <c r="F94" s="212"/>
      <c r="G94" s="55">
        <v>207</v>
      </c>
      <c r="H94" s="60">
        <v>0</v>
      </c>
      <c r="I94" s="60">
        <v>0</v>
      </c>
      <c r="J94" s="60">
        <v>0</v>
      </c>
      <c r="K94" s="60">
        <v>0</v>
      </c>
    </row>
    <row r="95" spans="1:11" x14ac:dyDescent="0.25">
      <c r="A95" s="212" t="s">
        <v>252</v>
      </c>
      <c r="B95" s="212"/>
      <c r="C95" s="212"/>
      <c r="D95" s="212"/>
      <c r="E95" s="212"/>
      <c r="F95" s="212"/>
      <c r="G95" s="55">
        <v>208</v>
      </c>
      <c r="H95" s="60">
        <v>0</v>
      </c>
      <c r="I95" s="60">
        <v>0</v>
      </c>
      <c r="J95" s="60">
        <v>0</v>
      </c>
      <c r="K95" s="60">
        <v>0</v>
      </c>
    </row>
    <row r="96" spans="1:11" x14ac:dyDescent="0.25">
      <c r="A96" s="212" t="s">
        <v>253</v>
      </c>
      <c r="B96" s="212"/>
      <c r="C96" s="212"/>
      <c r="D96" s="212"/>
      <c r="E96" s="212"/>
      <c r="F96" s="212"/>
      <c r="G96" s="55">
        <v>209</v>
      </c>
      <c r="H96" s="60">
        <v>0</v>
      </c>
      <c r="I96" s="60">
        <v>0</v>
      </c>
      <c r="J96" s="60">
        <v>0</v>
      </c>
      <c r="K96" s="60">
        <v>0</v>
      </c>
    </row>
    <row r="97" spans="1:11" x14ac:dyDescent="0.25">
      <c r="A97" s="212" t="s">
        <v>405</v>
      </c>
      <c r="B97" s="212"/>
      <c r="C97" s="212"/>
      <c r="D97" s="212"/>
      <c r="E97" s="212"/>
      <c r="F97" s="212"/>
      <c r="G97" s="55">
        <v>210</v>
      </c>
      <c r="H97" s="60">
        <v>0</v>
      </c>
      <c r="I97" s="60">
        <v>0</v>
      </c>
      <c r="J97" s="60">
        <v>0</v>
      </c>
      <c r="K97" s="60">
        <v>0</v>
      </c>
    </row>
    <row r="98" spans="1:11" x14ac:dyDescent="0.25">
      <c r="A98" s="212" t="s">
        <v>254</v>
      </c>
      <c r="B98" s="212"/>
      <c r="C98" s="212"/>
      <c r="D98" s="212"/>
      <c r="E98" s="212"/>
      <c r="F98" s="212"/>
      <c r="G98" s="55">
        <v>211</v>
      </c>
      <c r="H98" s="60">
        <v>0</v>
      </c>
      <c r="I98" s="60">
        <v>0</v>
      </c>
      <c r="J98" s="60">
        <v>0</v>
      </c>
      <c r="K98" s="60">
        <v>0</v>
      </c>
    </row>
    <row r="99" spans="1:11" x14ac:dyDescent="0.25">
      <c r="A99" s="213" t="s">
        <v>255</v>
      </c>
      <c r="B99" s="213"/>
      <c r="C99" s="213"/>
      <c r="D99" s="213"/>
      <c r="E99" s="213"/>
      <c r="F99" s="213"/>
      <c r="G99" s="55">
        <v>212</v>
      </c>
      <c r="H99" s="60">
        <v>-3185588</v>
      </c>
      <c r="I99" s="60">
        <v>-1947457</v>
      </c>
      <c r="J99" s="60">
        <v>2534487</v>
      </c>
      <c r="K99" s="60">
        <v>-595922</v>
      </c>
    </row>
    <row r="100" spans="1:11" x14ac:dyDescent="0.25">
      <c r="A100" s="214" t="s">
        <v>256</v>
      </c>
      <c r="B100" s="214"/>
      <c r="C100" s="214"/>
      <c r="D100" s="214"/>
      <c r="E100" s="214"/>
      <c r="F100" s="214"/>
      <c r="G100" s="53">
        <v>213</v>
      </c>
      <c r="H100" s="59">
        <v>-15048765</v>
      </c>
      <c r="I100" s="59">
        <v>-8408750</v>
      </c>
      <c r="J100" s="59">
        <v>17902771</v>
      </c>
      <c r="K100" s="59">
        <v>2849900</v>
      </c>
    </row>
    <row r="101" spans="1:11" x14ac:dyDescent="0.25">
      <c r="A101" s="214" t="s">
        <v>257</v>
      </c>
      <c r="B101" s="214"/>
      <c r="C101" s="214"/>
      <c r="D101" s="214"/>
      <c r="E101" s="214"/>
      <c r="F101" s="214"/>
      <c r="G101" s="53">
        <v>214</v>
      </c>
      <c r="H101" s="59">
        <v>74271335</v>
      </c>
      <c r="I101" s="59">
        <v>20819989</v>
      </c>
      <c r="J101" s="59">
        <v>116536538</v>
      </c>
      <c r="K101" s="59">
        <v>37620770</v>
      </c>
    </row>
    <row r="102" spans="1:11" x14ac:dyDescent="0.25">
      <c r="A102" s="215" t="s">
        <v>406</v>
      </c>
      <c r="B102" s="215"/>
      <c r="C102" s="215"/>
      <c r="D102" s="215"/>
      <c r="E102" s="215"/>
      <c r="F102" s="215"/>
      <c r="G102" s="216"/>
      <c r="H102" s="216"/>
      <c r="I102" s="216"/>
      <c r="J102" s="217"/>
      <c r="K102" s="217"/>
    </row>
    <row r="103" spans="1:11" x14ac:dyDescent="0.25">
      <c r="A103" s="210" t="s">
        <v>258</v>
      </c>
      <c r="B103" s="210"/>
      <c r="C103" s="210"/>
      <c r="D103" s="210"/>
      <c r="E103" s="210"/>
      <c r="F103" s="210"/>
      <c r="G103" s="53">
        <v>215</v>
      </c>
      <c r="H103" s="59">
        <v>74271335</v>
      </c>
      <c r="I103" s="59">
        <v>20819989</v>
      </c>
      <c r="J103" s="59">
        <v>116536538</v>
      </c>
      <c r="K103" s="59">
        <v>37620770</v>
      </c>
    </row>
    <row r="104" spans="1:11" x14ac:dyDescent="0.25">
      <c r="A104" s="211" t="s">
        <v>259</v>
      </c>
      <c r="B104" s="211"/>
      <c r="C104" s="211"/>
      <c r="D104" s="211"/>
      <c r="E104" s="211"/>
      <c r="F104" s="211"/>
      <c r="G104" s="55">
        <v>216</v>
      </c>
      <c r="H104" s="60">
        <v>74271278</v>
      </c>
      <c r="I104" s="60">
        <v>20819998</v>
      </c>
      <c r="J104" s="60">
        <v>116536538</v>
      </c>
      <c r="K104" s="60">
        <v>37620924</v>
      </c>
    </row>
    <row r="105" spans="1:11" x14ac:dyDescent="0.25">
      <c r="A105" s="211" t="s">
        <v>260</v>
      </c>
      <c r="B105" s="211"/>
      <c r="C105" s="211"/>
      <c r="D105" s="211"/>
      <c r="E105" s="211"/>
      <c r="F105" s="211"/>
      <c r="G105" s="55">
        <v>217</v>
      </c>
      <c r="H105" s="60">
        <v>57</v>
      </c>
      <c r="I105" s="60">
        <v>-9</v>
      </c>
      <c r="J105" s="60">
        <v>0</v>
      </c>
      <c r="K105" s="60">
        <v>-154</v>
      </c>
    </row>
  </sheetData>
  <mergeCells count="107">
    <mergeCell ref="A7:F7"/>
    <mergeCell ref="A8:F8"/>
    <mergeCell ref="A9:F9"/>
    <mergeCell ref="A10:F10"/>
    <mergeCell ref="A11:F11"/>
    <mergeCell ref="A12:F12"/>
    <mergeCell ref="A1:I1"/>
    <mergeCell ref="A2:I2"/>
    <mergeCell ref="A3:K3"/>
    <mergeCell ref="A4:K4"/>
    <mergeCell ref="A5:F6"/>
    <mergeCell ref="G5:G6"/>
    <mergeCell ref="H5:I5"/>
    <mergeCell ref="J5:K5"/>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K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K84"/>
    <mergeCell ref="A73:F73"/>
    <mergeCell ref="A74:F74"/>
    <mergeCell ref="A75:F75"/>
    <mergeCell ref="A76:K76"/>
    <mergeCell ref="A77:F77"/>
    <mergeCell ref="A78:F78"/>
    <mergeCell ref="A91:F91"/>
    <mergeCell ref="A92:F92"/>
    <mergeCell ref="A93:F93"/>
    <mergeCell ref="A94:F94"/>
    <mergeCell ref="A95:F95"/>
    <mergeCell ref="A96:F96"/>
    <mergeCell ref="A85:F85"/>
    <mergeCell ref="A86:F86"/>
    <mergeCell ref="A87:F87"/>
    <mergeCell ref="A88:K88"/>
    <mergeCell ref="A89:F89"/>
    <mergeCell ref="A90:F90"/>
    <mergeCell ref="A103:F103"/>
    <mergeCell ref="A104:F104"/>
    <mergeCell ref="A105:F105"/>
    <mergeCell ref="A97:F97"/>
    <mergeCell ref="A98:F98"/>
    <mergeCell ref="A99:F99"/>
    <mergeCell ref="A100:F100"/>
    <mergeCell ref="A101:F101"/>
    <mergeCell ref="A102:K102"/>
  </mergeCells>
  <dataValidations count="2">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H38" sqref="H38"/>
    </sheetView>
  </sheetViews>
  <sheetFormatPr defaultColWidth="9.140625" defaultRowHeight="12.75" x14ac:dyDescent="0.2"/>
  <cols>
    <col min="1" max="5" width="9.140625" style="12"/>
    <col min="6" max="6" width="27.85546875" style="12" customWidth="1"/>
    <col min="7" max="7" width="9.140625" style="12"/>
    <col min="8" max="9" width="30.28515625" style="25" customWidth="1"/>
    <col min="10" max="16384" width="9.140625" style="12"/>
  </cols>
  <sheetData>
    <row r="1" spans="1:9" ht="15" x14ac:dyDescent="0.25">
      <c r="A1" s="274" t="s">
        <v>261</v>
      </c>
      <c r="B1" s="275"/>
      <c r="C1" s="275"/>
      <c r="D1" s="275"/>
      <c r="E1" s="275"/>
      <c r="F1" s="275"/>
      <c r="G1" s="275"/>
      <c r="H1" s="275"/>
      <c r="I1" s="275"/>
    </row>
    <row r="2" spans="1:9" ht="15" x14ac:dyDescent="0.25">
      <c r="A2" s="276" t="s">
        <v>422</v>
      </c>
      <c r="B2" s="200"/>
      <c r="C2" s="200"/>
      <c r="D2" s="200"/>
      <c r="E2" s="200"/>
      <c r="F2" s="200"/>
      <c r="G2" s="200"/>
      <c r="H2" s="200"/>
      <c r="I2" s="200"/>
    </row>
    <row r="3" spans="1:9" ht="15" x14ac:dyDescent="0.25">
      <c r="A3" s="277" t="s">
        <v>396</v>
      </c>
      <c r="B3" s="278"/>
      <c r="C3" s="278"/>
      <c r="D3" s="278"/>
      <c r="E3" s="278"/>
      <c r="F3" s="278"/>
      <c r="G3" s="278"/>
      <c r="H3" s="278"/>
      <c r="I3" s="278"/>
    </row>
    <row r="4" spans="1:9" ht="15" x14ac:dyDescent="0.2">
      <c r="A4" s="279" t="s">
        <v>401</v>
      </c>
      <c r="B4" s="204"/>
      <c r="C4" s="204"/>
      <c r="D4" s="204"/>
      <c r="E4" s="204"/>
      <c r="F4" s="204"/>
      <c r="G4" s="204"/>
      <c r="H4" s="204"/>
      <c r="I4" s="205"/>
    </row>
    <row r="5" spans="1:9" ht="24.75" thickBot="1" x14ac:dyDescent="0.25">
      <c r="A5" s="280" t="s">
        <v>58</v>
      </c>
      <c r="B5" s="281"/>
      <c r="C5" s="281"/>
      <c r="D5" s="281"/>
      <c r="E5" s="281"/>
      <c r="F5" s="282"/>
      <c r="G5" s="13" t="s">
        <v>59</v>
      </c>
      <c r="H5" s="14" t="s">
        <v>407</v>
      </c>
      <c r="I5" s="14" t="s">
        <v>165</v>
      </c>
    </row>
    <row r="6" spans="1:9" ht="15" x14ac:dyDescent="0.2">
      <c r="A6" s="271">
        <v>1</v>
      </c>
      <c r="B6" s="272"/>
      <c r="C6" s="272"/>
      <c r="D6" s="272"/>
      <c r="E6" s="272"/>
      <c r="F6" s="273"/>
      <c r="G6" s="15">
        <v>2</v>
      </c>
      <c r="H6" s="16" t="s">
        <v>16</v>
      </c>
      <c r="I6" s="16" t="s">
        <v>17</v>
      </c>
    </row>
    <row r="7" spans="1:9" x14ac:dyDescent="0.2">
      <c r="A7" s="259" t="s">
        <v>262</v>
      </c>
      <c r="B7" s="260"/>
      <c r="C7" s="260"/>
      <c r="D7" s="260"/>
      <c r="E7" s="260"/>
      <c r="F7" s="260"/>
      <c r="G7" s="260"/>
      <c r="H7" s="260"/>
      <c r="I7" s="261"/>
    </row>
    <row r="8" spans="1:9" ht="12.75" customHeight="1" x14ac:dyDescent="0.2">
      <c r="A8" s="262" t="s">
        <v>263</v>
      </c>
      <c r="B8" s="263"/>
      <c r="C8" s="263"/>
      <c r="D8" s="263"/>
      <c r="E8" s="263"/>
      <c r="F8" s="264"/>
      <c r="G8" s="17">
        <v>1</v>
      </c>
      <c r="H8" s="117">
        <v>86802296</v>
      </c>
      <c r="I8" s="117">
        <v>109494166</v>
      </c>
    </row>
    <row r="9" spans="1:9" ht="12.75" customHeight="1" x14ac:dyDescent="0.2">
      <c r="A9" s="265" t="s">
        <v>264</v>
      </c>
      <c r="B9" s="266"/>
      <c r="C9" s="266"/>
      <c r="D9" s="266"/>
      <c r="E9" s="266"/>
      <c r="F9" s="267"/>
      <c r="G9" s="18">
        <v>2</v>
      </c>
      <c r="H9" s="19">
        <f>H10+H11+H12+H13+H14+H15+H16+H17</f>
        <v>48172014</v>
      </c>
      <c r="I9" s="19">
        <f>I10+I11+I12+I13+I14+I15+I16+I17</f>
        <v>67677083</v>
      </c>
    </row>
    <row r="10" spans="1:9" ht="12.75" customHeight="1" x14ac:dyDescent="0.2">
      <c r="A10" s="268" t="s">
        <v>265</v>
      </c>
      <c r="B10" s="269"/>
      <c r="C10" s="269"/>
      <c r="D10" s="269"/>
      <c r="E10" s="269"/>
      <c r="F10" s="270"/>
      <c r="G10" s="20">
        <v>3</v>
      </c>
      <c r="H10" s="118">
        <v>90857983</v>
      </c>
      <c r="I10" s="118">
        <v>109413108</v>
      </c>
    </row>
    <row r="11" spans="1:9" ht="22.15" customHeight="1" x14ac:dyDescent="0.2">
      <c r="A11" s="268" t="s">
        <v>408</v>
      </c>
      <c r="B11" s="269"/>
      <c r="C11" s="269"/>
      <c r="D11" s="269"/>
      <c r="E11" s="269"/>
      <c r="F11" s="270"/>
      <c r="G11" s="20">
        <v>4</v>
      </c>
      <c r="H11" s="118">
        <v>299000</v>
      </c>
      <c r="I11" s="118">
        <v>-4858390</v>
      </c>
    </row>
    <row r="12" spans="1:9" ht="23.45" customHeight="1" x14ac:dyDescent="0.2">
      <c r="A12" s="268" t="s">
        <v>266</v>
      </c>
      <c r="B12" s="269"/>
      <c r="C12" s="269"/>
      <c r="D12" s="269"/>
      <c r="E12" s="269"/>
      <c r="F12" s="270"/>
      <c r="G12" s="20">
        <v>5</v>
      </c>
      <c r="H12" s="118">
        <v>0</v>
      </c>
      <c r="I12" s="118">
        <v>-311960</v>
      </c>
    </row>
    <row r="13" spans="1:9" ht="12.75" customHeight="1" x14ac:dyDescent="0.2">
      <c r="A13" s="268" t="s">
        <v>267</v>
      </c>
      <c r="B13" s="269"/>
      <c r="C13" s="269"/>
      <c r="D13" s="269"/>
      <c r="E13" s="269"/>
      <c r="F13" s="270"/>
      <c r="G13" s="20">
        <v>6</v>
      </c>
      <c r="H13" s="118">
        <v>-382404</v>
      </c>
      <c r="I13" s="118">
        <v>-440216</v>
      </c>
    </row>
    <row r="14" spans="1:9" ht="12.75" customHeight="1" x14ac:dyDescent="0.2">
      <c r="A14" s="268" t="s">
        <v>268</v>
      </c>
      <c r="B14" s="269"/>
      <c r="C14" s="269"/>
      <c r="D14" s="269"/>
      <c r="E14" s="269"/>
      <c r="F14" s="270"/>
      <c r="G14" s="20">
        <v>7</v>
      </c>
      <c r="H14" s="118">
        <v>10224057</v>
      </c>
      <c r="I14" s="118">
        <v>13190751</v>
      </c>
    </row>
    <row r="15" spans="1:9" ht="12.75" customHeight="1" x14ac:dyDescent="0.2">
      <c r="A15" s="268" t="s">
        <v>269</v>
      </c>
      <c r="B15" s="269"/>
      <c r="C15" s="269"/>
      <c r="D15" s="269"/>
      <c r="E15" s="269"/>
      <c r="F15" s="270"/>
      <c r="G15" s="20">
        <v>8</v>
      </c>
      <c r="H15" s="118">
        <v>2991979</v>
      </c>
      <c r="I15" s="118">
        <v>463953</v>
      </c>
    </row>
    <row r="16" spans="1:9" ht="12.75" customHeight="1" x14ac:dyDescent="0.2">
      <c r="A16" s="268" t="s">
        <v>270</v>
      </c>
      <c r="B16" s="269"/>
      <c r="C16" s="269"/>
      <c r="D16" s="269"/>
      <c r="E16" s="269"/>
      <c r="F16" s="270"/>
      <c r="G16" s="20">
        <v>9</v>
      </c>
      <c r="H16" s="118">
        <v>23861043</v>
      </c>
      <c r="I16" s="118">
        <v>1776837</v>
      </c>
    </row>
    <row r="17" spans="1:9" ht="25.15" customHeight="1" x14ac:dyDescent="0.2">
      <c r="A17" s="268" t="s">
        <v>409</v>
      </c>
      <c r="B17" s="269"/>
      <c r="C17" s="269"/>
      <c r="D17" s="269"/>
      <c r="E17" s="269"/>
      <c r="F17" s="270"/>
      <c r="G17" s="20">
        <v>10</v>
      </c>
      <c r="H17" s="118">
        <v>-79679644</v>
      </c>
      <c r="I17" s="118">
        <v>-51557000</v>
      </c>
    </row>
    <row r="18" spans="1:9" ht="28.15" customHeight="1" x14ac:dyDescent="0.2">
      <c r="A18" s="256" t="s">
        <v>276</v>
      </c>
      <c r="B18" s="257"/>
      <c r="C18" s="257"/>
      <c r="D18" s="257"/>
      <c r="E18" s="257"/>
      <c r="F18" s="258"/>
      <c r="G18" s="18">
        <v>11</v>
      </c>
      <c r="H18" s="19">
        <f>H8+H9</f>
        <v>134974310</v>
      </c>
      <c r="I18" s="19">
        <f>I8+I9</f>
        <v>177171249</v>
      </c>
    </row>
    <row r="19" spans="1:9" ht="12.75" customHeight="1" x14ac:dyDescent="0.2">
      <c r="A19" s="265" t="s">
        <v>271</v>
      </c>
      <c r="B19" s="266"/>
      <c r="C19" s="266"/>
      <c r="D19" s="266"/>
      <c r="E19" s="266"/>
      <c r="F19" s="267"/>
      <c r="G19" s="18">
        <v>12</v>
      </c>
      <c r="H19" s="19">
        <f>H20+H21+H22+H23</f>
        <v>33100626</v>
      </c>
      <c r="I19" s="19">
        <f>I20+I21+I22+I23</f>
        <v>-42239454</v>
      </c>
    </row>
    <row r="20" spans="1:9" ht="12.75" customHeight="1" x14ac:dyDescent="0.2">
      <c r="A20" s="268" t="s">
        <v>272</v>
      </c>
      <c r="B20" s="269"/>
      <c r="C20" s="269"/>
      <c r="D20" s="269"/>
      <c r="E20" s="269"/>
      <c r="F20" s="270"/>
      <c r="G20" s="20">
        <v>13</v>
      </c>
      <c r="H20" s="118">
        <v>57661127</v>
      </c>
      <c r="I20" s="118">
        <v>-14624374</v>
      </c>
    </row>
    <row r="21" spans="1:9" ht="12.75" customHeight="1" x14ac:dyDescent="0.2">
      <c r="A21" s="268" t="s">
        <v>273</v>
      </c>
      <c r="B21" s="269"/>
      <c r="C21" s="269"/>
      <c r="D21" s="269"/>
      <c r="E21" s="269"/>
      <c r="F21" s="270"/>
      <c r="G21" s="20">
        <v>14</v>
      </c>
      <c r="H21" s="118">
        <v>22351316</v>
      </c>
      <c r="I21" s="118">
        <v>-47890356</v>
      </c>
    </row>
    <row r="22" spans="1:9" ht="12.75" customHeight="1" x14ac:dyDescent="0.2">
      <c r="A22" s="268" t="s">
        <v>274</v>
      </c>
      <c r="B22" s="269"/>
      <c r="C22" s="269"/>
      <c r="D22" s="269"/>
      <c r="E22" s="269"/>
      <c r="F22" s="270"/>
      <c r="G22" s="20">
        <v>15</v>
      </c>
      <c r="H22" s="118">
        <v>-46911817</v>
      </c>
      <c r="I22" s="118">
        <v>20275276</v>
      </c>
    </row>
    <row r="23" spans="1:9" ht="12.75" customHeight="1" x14ac:dyDescent="0.2">
      <c r="A23" s="268" t="s">
        <v>275</v>
      </c>
      <c r="B23" s="269"/>
      <c r="C23" s="269"/>
      <c r="D23" s="269"/>
      <c r="E23" s="269"/>
      <c r="F23" s="270"/>
      <c r="G23" s="20">
        <v>16</v>
      </c>
      <c r="H23" s="118">
        <v>0</v>
      </c>
      <c r="I23" s="118">
        <v>0</v>
      </c>
    </row>
    <row r="24" spans="1:9" ht="12.75" customHeight="1" x14ac:dyDescent="0.2">
      <c r="A24" s="256" t="s">
        <v>277</v>
      </c>
      <c r="B24" s="257"/>
      <c r="C24" s="257"/>
      <c r="D24" s="257"/>
      <c r="E24" s="257"/>
      <c r="F24" s="258"/>
      <c r="G24" s="18">
        <v>17</v>
      </c>
      <c r="H24" s="19">
        <f>H18+H19</f>
        <v>168074936</v>
      </c>
      <c r="I24" s="19">
        <f>I18+I19</f>
        <v>134931795</v>
      </c>
    </row>
    <row r="25" spans="1:9" ht="12.75" customHeight="1" x14ac:dyDescent="0.2">
      <c r="A25" s="247" t="s">
        <v>278</v>
      </c>
      <c r="B25" s="248"/>
      <c r="C25" s="248"/>
      <c r="D25" s="248"/>
      <c r="E25" s="248"/>
      <c r="F25" s="249"/>
      <c r="G25" s="20">
        <v>18</v>
      </c>
      <c r="H25" s="118">
        <v>-10816896</v>
      </c>
      <c r="I25" s="118">
        <v>-12277102</v>
      </c>
    </row>
    <row r="26" spans="1:9" ht="12.75" customHeight="1" x14ac:dyDescent="0.2">
      <c r="A26" s="247" t="s">
        <v>279</v>
      </c>
      <c r="B26" s="248"/>
      <c r="C26" s="248"/>
      <c r="D26" s="248"/>
      <c r="E26" s="248"/>
      <c r="F26" s="249"/>
      <c r="G26" s="20">
        <v>19</v>
      </c>
      <c r="H26" s="118">
        <v>0</v>
      </c>
      <c r="I26" s="118">
        <v>-8380330</v>
      </c>
    </row>
    <row r="27" spans="1:9" ht="24" customHeight="1" x14ac:dyDescent="0.2">
      <c r="A27" s="253" t="s">
        <v>280</v>
      </c>
      <c r="B27" s="254"/>
      <c r="C27" s="254"/>
      <c r="D27" s="254"/>
      <c r="E27" s="254"/>
      <c r="F27" s="255"/>
      <c r="G27" s="21">
        <v>20</v>
      </c>
      <c r="H27" s="22">
        <f>H24+H25+H26</f>
        <v>157258040</v>
      </c>
      <c r="I27" s="22">
        <f>I24+I25+I26</f>
        <v>114274363</v>
      </c>
    </row>
    <row r="28" spans="1:9" x14ac:dyDescent="0.2">
      <c r="A28" s="259" t="s">
        <v>281</v>
      </c>
      <c r="B28" s="260"/>
      <c r="C28" s="260"/>
      <c r="D28" s="260"/>
      <c r="E28" s="260"/>
      <c r="F28" s="260"/>
      <c r="G28" s="260"/>
      <c r="H28" s="260"/>
      <c r="I28" s="261"/>
    </row>
    <row r="29" spans="1:9" ht="30.6" customHeight="1" x14ac:dyDescent="0.2">
      <c r="A29" s="262" t="s">
        <v>282</v>
      </c>
      <c r="B29" s="263"/>
      <c r="C29" s="263"/>
      <c r="D29" s="263"/>
      <c r="E29" s="263"/>
      <c r="F29" s="264"/>
      <c r="G29" s="17">
        <v>21</v>
      </c>
      <c r="H29" s="119">
        <v>4804598</v>
      </c>
      <c r="I29" s="119">
        <v>9840836</v>
      </c>
    </row>
    <row r="30" spans="1:9" ht="12.75" customHeight="1" x14ac:dyDescent="0.2">
      <c r="A30" s="247" t="s">
        <v>283</v>
      </c>
      <c r="B30" s="248"/>
      <c r="C30" s="248"/>
      <c r="D30" s="248"/>
      <c r="E30" s="248"/>
      <c r="F30" s="249"/>
      <c r="G30" s="20">
        <v>22</v>
      </c>
      <c r="H30" s="120">
        <v>0</v>
      </c>
      <c r="I30" s="120">
        <v>0</v>
      </c>
    </row>
    <row r="31" spans="1:9" ht="12.75" customHeight="1" x14ac:dyDescent="0.2">
      <c r="A31" s="247" t="s">
        <v>284</v>
      </c>
      <c r="B31" s="248"/>
      <c r="C31" s="248"/>
      <c r="D31" s="248"/>
      <c r="E31" s="248"/>
      <c r="F31" s="249"/>
      <c r="G31" s="20">
        <v>23</v>
      </c>
      <c r="H31" s="120">
        <v>535464</v>
      </c>
      <c r="I31" s="120">
        <v>429289</v>
      </c>
    </row>
    <row r="32" spans="1:9" ht="12.75" customHeight="1" x14ac:dyDescent="0.2">
      <c r="A32" s="247" t="s">
        <v>285</v>
      </c>
      <c r="B32" s="248"/>
      <c r="C32" s="248"/>
      <c r="D32" s="248"/>
      <c r="E32" s="248"/>
      <c r="F32" s="249"/>
      <c r="G32" s="20">
        <v>24</v>
      </c>
      <c r="H32" s="120">
        <v>54452290</v>
      </c>
      <c r="I32" s="120">
        <v>40345999</v>
      </c>
    </row>
    <row r="33" spans="1:9" ht="12.75" customHeight="1" x14ac:dyDescent="0.2">
      <c r="A33" s="247" t="s">
        <v>286</v>
      </c>
      <c r="B33" s="248"/>
      <c r="C33" s="248"/>
      <c r="D33" s="248"/>
      <c r="E33" s="248"/>
      <c r="F33" s="249"/>
      <c r="G33" s="20">
        <v>25</v>
      </c>
      <c r="H33" s="120">
        <v>3900000</v>
      </c>
      <c r="I33" s="120">
        <v>327270</v>
      </c>
    </row>
    <row r="34" spans="1:9" ht="12.75" customHeight="1" x14ac:dyDescent="0.2">
      <c r="A34" s="247" t="s">
        <v>287</v>
      </c>
      <c r="B34" s="248"/>
      <c r="C34" s="248"/>
      <c r="D34" s="248"/>
      <c r="E34" s="248"/>
      <c r="F34" s="249"/>
      <c r="G34" s="20">
        <v>26</v>
      </c>
      <c r="H34" s="120">
        <v>4945480</v>
      </c>
      <c r="I34" s="120">
        <v>2700124</v>
      </c>
    </row>
    <row r="35" spans="1:9" ht="12.75" customHeight="1" x14ac:dyDescent="0.2">
      <c r="A35" s="256" t="s">
        <v>288</v>
      </c>
      <c r="B35" s="257"/>
      <c r="C35" s="257"/>
      <c r="D35" s="257"/>
      <c r="E35" s="257"/>
      <c r="F35" s="258"/>
      <c r="G35" s="18">
        <v>27</v>
      </c>
      <c r="H35" s="23">
        <f>H29+H30+H31+H32+H33+H34</f>
        <v>68637832</v>
      </c>
      <c r="I35" s="23">
        <f>I29+I30+I31+I32+I33+I34</f>
        <v>53643518</v>
      </c>
    </row>
    <row r="36" spans="1:9" ht="25.5" customHeight="1" x14ac:dyDescent="0.2">
      <c r="A36" s="247" t="s">
        <v>289</v>
      </c>
      <c r="B36" s="248"/>
      <c r="C36" s="248"/>
      <c r="D36" s="248"/>
      <c r="E36" s="248"/>
      <c r="F36" s="249"/>
      <c r="G36" s="20">
        <v>28</v>
      </c>
      <c r="H36" s="120">
        <v>-114937670</v>
      </c>
      <c r="I36" s="120">
        <v>-163558791</v>
      </c>
    </row>
    <row r="37" spans="1:9" ht="12.75" customHeight="1" x14ac:dyDescent="0.2">
      <c r="A37" s="247" t="s">
        <v>290</v>
      </c>
      <c r="B37" s="248"/>
      <c r="C37" s="248"/>
      <c r="D37" s="248"/>
      <c r="E37" s="248"/>
      <c r="F37" s="249"/>
      <c r="G37" s="20">
        <v>29</v>
      </c>
      <c r="H37" s="120">
        <v>0</v>
      </c>
      <c r="I37" s="120">
        <v>0</v>
      </c>
    </row>
    <row r="38" spans="1:9" ht="12.75" customHeight="1" x14ac:dyDescent="0.2">
      <c r="A38" s="247" t="s">
        <v>291</v>
      </c>
      <c r="B38" s="248"/>
      <c r="C38" s="248"/>
      <c r="D38" s="248"/>
      <c r="E38" s="248"/>
      <c r="F38" s="249"/>
      <c r="G38" s="20">
        <v>30</v>
      </c>
      <c r="H38" s="120">
        <v>0</v>
      </c>
      <c r="I38" s="120">
        <v>-260000</v>
      </c>
    </row>
    <row r="39" spans="1:9" ht="12.75" customHeight="1" x14ac:dyDescent="0.2">
      <c r="A39" s="247" t="s">
        <v>292</v>
      </c>
      <c r="B39" s="248"/>
      <c r="C39" s="248"/>
      <c r="D39" s="248"/>
      <c r="E39" s="248"/>
      <c r="F39" s="249"/>
      <c r="G39" s="20">
        <v>31</v>
      </c>
      <c r="H39" s="120">
        <v>-70757945</v>
      </c>
      <c r="I39" s="120">
        <v>-867</v>
      </c>
    </row>
    <row r="40" spans="1:9" ht="12.75" customHeight="1" x14ac:dyDescent="0.2">
      <c r="A40" s="247" t="s">
        <v>293</v>
      </c>
      <c r="B40" s="248"/>
      <c r="C40" s="248"/>
      <c r="D40" s="248"/>
      <c r="E40" s="248"/>
      <c r="F40" s="249"/>
      <c r="G40" s="20">
        <v>32</v>
      </c>
      <c r="H40" s="120">
        <v>0</v>
      </c>
      <c r="I40" s="120">
        <v>0</v>
      </c>
    </row>
    <row r="41" spans="1:9" ht="24" customHeight="1" x14ac:dyDescent="0.2">
      <c r="A41" s="256" t="s">
        <v>294</v>
      </c>
      <c r="B41" s="257"/>
      <c r="C41" s="257"/>
      <c r="D41" s="257"/>
      <c r="E41" s="257"/>
      <c r="F41" s="258"/>
      <c r="G41" s="18">
        <v>33</v>
      </c>
      <c r="H41" s="23">
        <f>H36+H37+H38+H39+H40</f>
        <v>-185695615</v>
      </c>
      <c r="I41" s="23">
        <f>I36+I37+I38+I39+I40</f>
        <v>-163819658</v>
      </c>
    </row>
    <row r="42" spans="1:9" ht="29.45" customHeight="1" x14ac:dyDescent="0.2">
      <c r="A42" s="253" t="s">
        <v>295</v>
      </c>
      <c r="B42" s="254"/>
      <c r="C42" s="254"/>
      <c r="D42" s="254"/>
      <c r="E42" s="254"/>
      <c r="F42" s="255"/>
      <c r="G42" s="21">
        <v>34</v>
      </c>
      <c r="H42" s="24">
        <f>H35+H41</f>
        <v>-117057783</v>
      </c>
      <c r="I42" s="24">
        <f>I35+I41</f>
        <v>-110176140</v>
      </c>
    </row>
    <row r="43" spans="1:9" x14ac:dyDescent="0.2">
      <c r="A43" s="259" t="s">
        <v>296</v>
      </c>
      <c r="B43" s="260"/>
      <c r="C43" s="260"/>
      <c r="D43" s="260"/>
      <c r="E43" s="260"/>
      <c r="F43" s="260"/>
      <c r="G43" s="260"/>
      <c r="H43" s="260"/>
      <c r="I43" s="261"/>
    </row>
    <row r="44" spans="1:9" ht="12.75" customHeight="1" x14ac:dyDescent="0.2">
      <c r="A44" s="262" t="s">
        <v>297</v>
      </c>
      <c r="B44" s="263"/>
      <c r="C44" s="263"/>
      <c r="D44" s="263"/>
      <c r="E44" s="263"/>
      <c r="F44" s="264"/>
      <c r="G44" s="17">
        <v>35</v>
      </c>
      <c r="H44" s="119">
        <v>0</v>
      </c>
      <c r="I44" s="119">
        <v>0</v>
      </c>
    </row>
    <row r="45" spans="1:9" ht="25.15" customHeight="1" x14ac:dyDescent="0.2">
      <c r="A45" s="247" t="s">
        <v>410</v>
      </c>
      <c r="B45" s="248"/>
      <c r="C45" s="248"/>
      <c r="D45" s="248"/>
      <c r="E45" s="248"/>
      <c r="F45" s="249"/>
      <c r="G45" s="20">
        <v>36</v>
      </c>
      <c r="H45" s="120">
        <v>0</v>
      </c>
      <c r="I45" s="120">
        <v>0</v>
      </c>
    </row>
    <row r="46" spans="1:9" ht="12.75" customHeight="1" x14ac:dyDescent="0.2">
      <c r="A46" s="247" t="s">
        <v>298</v>
      </c>
      <c r="B46" s="248"/>
      <c r="C46" s="248"/>
      <c r="D46" s="248"/>
      <c r="E46" s="248"/>
      <c r="F46" s="249"/>
      <c r="G46" s="20">
        <v>37</v>
      </c>
      <c r="H46" s="120">
        <v>224500395</v>
      </c>
      <c r="I46" s="120">
        <v>174933768</v>
      </c>
    </row>
    <row r="47" spans="1:9" ht="12.75" customHeight="1" x14ac:dyDescent="0.2">
      <c r="A47" s="247" t="s">
        <v>299</v>
      </c>
      <c r="B47" s="248"/>
      <c r="C47" s="248"/>
      <c r="D47" s="248"/>
      <c r="E47" s="248"/>
      <c r="F47" s="249"/>
      <c r="G47" s="20">
        <v>38</v>
      </c>
      <c r="H47" s="120">
        <v>0</v>
      </c>
      <c r="I47" s="120">
        <v>0</v>
      </c>
    </row>
    <row r="48" spans="1:9" ht="22.15" customHeight="1" x14ac:dyDescent="0.2">
      <c r="A48" s="256" t="s">
        <v>300</v>
      </c>
      <c r="B48" s="257"/>
      <c r="C48" s="257"/>
      <c r="D48" s="257"/>
      <c r="E48" s="257"/>
      <c r="F48" s="258"/>
      <c r="G48" s="18">
        <v>39</v>
      </c>
      <c r="H48" s="23">
        <f>H44+H45+H46+H47</f>
        <v>224500395</v>
      </c>
      <c r="I48" s="23">
        <f>I44+I45+I46+I47</f>
        <v>174933768</v>
      </c>
    </row>
    <row r="49" spans="1:9" ht="24.6" customHeight="1" x14ac:dyDescent="0.2">
      <c r="A49" s="247" t="s">
        <v>301</v>
      </c>
      <c r="B49" s="248"/>
      <c r="C49" s="248"/>
      <c r="D49" s="248"/>
      <c r="E49" s="248"/>
      <c r="F49" s="249"/>
      <c r="G49" s="20">
        <v>40</v>
      </c>
      <c r="H49" s="120">
        <v>-185305675</v>
      </c>
      <c r="I49" s="120">
        <v>-135247250</v>
      </c>
    </row>
    <row r="50" spans="1:9" ht="12.75" customHeight="1" x14ac:dyDescent="0.2">
      <c r="A50" s="247" t="s">
        <v>302</v>
      </c>
      <c r="B50" s="248"/>
      <c r="C50" s="248"/>
      <c r="D50" s="248"/>
      <c r="E50" s="248"/>
      <c r="F50" s="249"/>
      <c r="G50" s="20">
        <v>41</v>
      </c>
      <c r="H50" s="120">
        <v>-41342450</v>
      </c>
      <c r="I50" s="120">
        <v>-51675903</v>
      </c>
    </row>
    <row r="51" spans="1:9" ht="12.75" customHeight="1" x14ac:dyDescent="0.2">
      <c r="A51" s="247" t="s">
        <v>303</v>
      </c>
      <c r="B51" s="248"/>
      <c r="C51" s="248"/>
      <c r="D51" s="248"/>
      <c r="E51" s="248"/>
      <c r="F51" s="249"/>
      <c r="G51" s="20">
        <v>42</v>
      </c>
      <c r="H51" s="120">
        <v>-603767</v>
      </c>
      <c r="I51" s="120">
        <v>-760064</v>
      </c>
    </row>
    <row r="52" spans="1:9" ht="22.9" customHeight="1" x14ac:dyDescent="0.2">
      <c r="A52" s="247" t="s">
        <v>304</v>
      </c>
      <c r="B52" s="248"/>
      <c r="C52" s="248"/>
      <c r="D52" s="248"/>
      <c r="E52" s="248"/>
      <c r="F52" s="249"/>
      <c r="G52" s="20">
        <v>43</v>
      </c>
      <c r="H52" s="120">
        <v>-11553873</v>
      </c>
      <c r="I52" s="120">
        <v>-904660</v>
      </c>
    </row>
    <row r="53" spans="1:9" ht="12.75" customHeight="1" x14ac:dyDescent="0.2">
      <c r="A53" s="247" t="s">
        <v>305</v>
      </c>
      <c r="B53" s="248"/>
      <c r="C53" s="248"/>
      <c r="D53" s="248"/>
      <c r="E53" s="248"/>
      <c r="F53" s="249"/>
      <c r="G53" s="20">
        <v>44</v>
      </c>
      <c r="H53" s="120">
        <v>0</v>
      </c>
      <c r="I53" s="120">
        <v>0</v>
      </c>
    </row>
    <row r="54" spans="1:9" ht="30.6" customHeight="1" x14ac:dyDescent="0.2">
      <c r="A54" s="256" t="s">
        <v>306</v>
      </c>
      <c r="B54" s="257"/>
      <c r="C54" s="257"/>
      <c r="D54" s="257"/>
      <c r="E54" s="257"/>
      <c r="F54" s="258"/>
      <c r="G54" s="18">
        <v>45</v>
      </c>
      <c r="H54" s="23">
        <f>H49+H50+H51+H52+H53</f>
        <v>-238805765</v>
      </c>
      <c r="I54" s="23">
        <f>I49+I50+I51+I52+I53</f>
        <v>-188587877</v>
      </c>
    </row>
    <row r="55" spans="1:9" ht="29.45" customHeight="1" x14ac:dyDescent="0.2">
      <c r="A55" s="244" t="s">
        <v>307</v>
      </c>
      <c r="B55" s="245"/>
      <c r="C55" s="245"/>
      <c r="D55" s="245"/>
      <c r="E55" s="245"/>
      <c r="F55" s="246"/>
      <c r="G55" s="18">
        <v>46</v>
      </c>
      <c r="H55" s="23">
        <f>H48+H54</f>
        <v>-14305370</v>
      </c>
      <c r="I55" s="23">
        <f>I48+I54</f>
        <v>-13654109</v>
      </c>
    </row>
    <row r="56" spans="1:9" x14ac:dyDescent="0.2">
      <c r="A56" s="247" t="s">
        <v>308</v>
      </c>
      <c r="B56" s="248"/>
      <c r="C56" s="248"/>
      <c r="D56" s="248"/>
      <c r="E56" s="248"/>
      <c r="F56" s="249"/>
      <c r="G56" s="20">
        <v>47</v>
      </c>
      <c r="H56" s="120">
        <v>221132</v>
      </c>
      <c r="I56" s="120">
        <v>290243</v>
      </c>
    </row>
    <row r="57" spans="1:9" ht="26.45" customHeight="1" x14ac:dyDescent="0.2">
      <c r="A57" s="244" t="s">
        <v>309</v>
      </c>
      <c r="B57" s="245"/>
      <c r="C57" s="245"/>
      <c r="D57" s="245"/>
      <c r="E57" s="245"/>
      <c r="F57" s="246"/>
      <c r="G57" s="18">
        <v>48</v>
      </c>
      <c r="H57" s="23">
        <f>H27+H42+H55+H56</f>
        <v>26116019</v>
      </c>
      <c r="I57" s="23">
        <f>I27+I42+I55+I56</f>
        <v>-9265643</v>
      </c>
    </row>
    <row r="58" spans="1:9" x14ac:dyDescent="0.2">
      <c r="A58" s="250" t="s">
        <v>310</v>
      </c>
      <c r="B58" s="251"/>
      <c r="C58" s="251"/>
      <c r="D58" s="251"/>
      <c r="E58" s="251"/>
      <c r="F58" s="252"/>
      <c r="G58" s="20">
        <v>49</v>
      </c>
      <c r="H58" s="120">
        <v>10222103</v>
      </c>
      <c r="I58" s="120">
        <v>36338122</v>
      </c>
    </row>
    <row r="59" spans="1:9" ht="31.15" customHeight="1" x14ac:dyDescent="0.2">
      <c r="A59" s="253" t="s">
        <v>311</v>
      </c>
      <c r="B59" s="254"/>
      <c r="C59" s="254"/>
      <c r="D59" s="254"/>
      <c r="E59" s="254"/>
      <c r="F59" s="255"/>
      <c r="G59" s="21">
        <v>50</v>
      </c>
      <c r="H59" s="24">
        <f>H57+H58</f>
        <v>36338122</v>
      </c>
      <c r="I59" s="24">
        <f>I57+I58</f>
        <v>27072479</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35:I35 H48:I48 H59:I59">
      <formula1>0</formula1>
    </dataValidation>
    <dataValidation type="whole" operator="lessThanOrEqual" allowBlank="1" showInputMessage="1" showErrorMessage="1" errorTitle="Pogrešan upis" error="Dopušten je upis samo negativnih cjelobrojnih vrijednosti ili nule" sqref="H41:I41 H54:I54">
      <formula1>0</formula1>
    </dataValidation>
    <dataValidation type="whole" operator="notEqual" allowBlank="1" showInputMessage="1" showErrorMessage="1" errorTitle="Pogrešan upis" error="Dopušten je upis samo cjelobrojnih vrijednosti ili nule" sqref="H27:I27 H42:I42 H24:I24 H9:I9 H18:I19 H55:I55 H57:I57">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85" zoomScaleNormal="100" zoomScaleSheetLayoutView="85" workbookViewId="0">
      <selection activeCell="A3" sqref="A3:W61"/>
    </sheetView>
  </sheetViews>
  <sheetFormatPr defaultRowHeight="12.75" x14ac:dyDescent="0.2"/>
  <cols>
    <col min="1" max="4" width="9.140625" style="28"/>
    <col min="5" max="5" width="10.140625" style="28" bestFit="1" customWidth="1"/>
    <col min="6" max="6" width="10" style="28" customWidth="1"/>
    <col min="7" max="7" width="10.28515625" style="28" bestFit="1" customWidth="1"/>
    <col min="8" max="9" width="13.42578125" style="27" customWidth="1"/>
    <col min="10" max="10" width="13.7109375" style="27" customWidth="1"/>
    <col min="11" max="23" width="13.42578125" style="27" customWidth="1"/>
    <col min="24" max="24" width="13.42578125" style="28" customWidth="1"/>
    <col min="25" max="259" width="9.140625" style="28"/>
    <col min="260" max="260" width="10.140625" style="28" bestFit="1" customWidth="1"/>
    <col min="261" max="264" width="9.140625" style="28"/>
    <col min="265" max="266" width="9.85546875" style="28" bestFit="1" customWidth="1"/>
    <col min="267" max="515" width="9.140625" style="28"/>
    <col min="516" max="516" width="10.140625" style="28" bestFit="1" customWidth="1"/>
    <col min="517" max="520" width="9.140625" style="28"/>
    <col min="521" max="522" width="9.85546875" style="28" bestFit="1" customWidth="1"/>
    <col min="523" max="771" width="9.140625" style="28"/>
    <col min="772" max="772" width="10.140625" style="28" bestFit="1" customWidth="1"/>
    <col min="773" max="776" width="9.140625" style="28"/>
    <col min="777" max="778" width="9.85546875" style="28" bestFit="1" customWidth="1"/>
    <col min="779" max="1027" width="9.140625" style="28"/>
    <col min="1028" max="1028" width="10.140625" style="28" bestFit="1" customWidth="1"/>
    <col min="1029" max="1032" width="9.140625" style="28"/>
    <col min="1033" max="1034" width="9.85546875" style="28" bestFit="1" customWidth="1"/>
    <col min="1035" max="1283" width="9.140625" style="28"/>
    <col min="1284" max="1284" width="10.140625" style="28" bestFit="1" customWidth="1"/>
    <col min="1285" max="1288" width="9.140625" style="28"/>
    <col min="1289" max="1290" width="9.85546875" style="28" bestFit="1" customWidth="1"/>
    <col min="1291" max="1539" width="9.140625" style="28"/>
    <col min="1540" max="1540" width="10.140625" style="28" bestFit="1" customWidth="1"/>
    <col min="1541" max="1544" width="9.140625" style="28"/>
    <col min="1545" max="1546" width="9.85546875" style="28" bestFit="1" customWidth="1"/>
    <col min="1547" max="1795" width="9.140625" style="28"/>
    <col min="1796" max="1796" width="10.140625" style="28" bestFit="1" customWidth="1"/>
    <col min="1797" max="1800" width="9.140625" style="28"/>
    <col min="1801" max="1802" width="9.85546875" style="28" bestFit="1" customWidth="1"/>
    <col min="1803" max="2051" width="9.140625" style="28"/>
    <col min="2052" max="2052" width="10.140625" style="28" bestFit="1" customWidth="1"/>
    <col min="2053" max="2056" width="9.140625" style="28"/>
    <col min="2057" max="2058" width="9.85546875" style="28" bestFit="1" customWidth="1"/>
    <col min="2059" max="2307" width="9.140625" style="28"/>
    <col min="2308" max="2308" width="10.140625" style="28" bestFit="1" customWidth="1"/>
    <col min="2309" max="2312" width="9.140625" style="28"/>
    <col min="2313" max="2314" width="9.85546875" style="28" bestFit="1" customWidth="1"/>
    <col min="2315" max="2563" width="9.140625" style="28"/>
    <col min="2564" max="2564" width="10.140625" style="28" bestFit="1" customWidth="1"/>
    <col min="2565" max="2568" width="9.140625" style="28"/>
    <col min="2569" max="2570" width="9.85546875" style="28" bestFit="1" customWidth="1"/>
    <col min="2571" max="2819" width="9.140625" style="28"/>
    <col min="2820" max="2820" width="10.140625" style="28" bestFit="1" customWidth="1"/>
    <col min="2821" max="2824" width="9.140625" style="28"/>
    <col min="2825" max="2826" width="9.85546875" style="28" bestFit="1" customWidth="1"/>
    <col min="2827" max="3075" width="9.140625" style="28"/>
    <col min="3076" max="3076" width="10.140625" style="28" bestFit="1" customWidth="1"/>
    <col min="3077" max="3080" width="9.140625" style="28"/>
    <col min="3081" max="3082" width="9.85546875" style="28" bestFit="1" customWidth="1"/>
    <col min="3083" max="3331" width="9.140625" style="28"/>
    <col min="3332" max="3332" width="10.140625" style="28" bestFit="1" customWidth="1"/>
    <col min="3333" max="3336" width="9.140625" style="28"/>
    <col min="3337" max="3338" width="9.85546875" style="28" bestFit="1" customWidth="1"/>
    <col min="3339" max="3587" width="9.140625" style="28"/>
    <col min="3588" max="3588" width="10.140625" style="28" bestFit="1" customWidth="1"/>
    <col min="3589" max="3592" width="9.140625" style="28"/>
    <col min="3593" max="3594" width="9.85546875" style="28" bestFit="1" customWidth="1"/>
    <col min="3595" max="3843" width="9.140625" style="28"/>
    <col min="3844" max="3844" width="10.140625" style="28" bestFit="1" customWidth="1"/>
    <col min="3845" max="3848" width="9.140625" style="28"/>
    <col min="3849" max="3850" width="9.85546875" style="28" bestFit="1" customWidth="1"/>
    <col min="3851" max="4099" width="9.140625" style="28"/>
    <col min="4100" max="4100" width="10.140625" style="28" bestFit="1" customWidth="1"/>
    <col min="4101" max="4104" width="9.140625" style="28"/>
    <col min="4105" max="4106" width="9.85546875" style="28" bestFit="1" customWidth="1"/>
    <col min="4107" max="4355" width="9.140625" style="28"/>
    <col min="4356" max="4356" width="10.140625" style="28" bestFit="1" customWidth="1"/>
    <col min="4357" max="4360" width="9.140625" style="28"/>
    <col min="4361" max="4362" width="9.85546875" style="28" bestFit="1" customWidth="1"/>
    <col min="4363" max="4611" width="9.140625" style="28"/>
    <col min="4612" max="4612" width="10.140625" style="28" bestFit="1" customWidth="1"/>
    <col min="4613" max="4616" width="9.140625" style="28"/>
    <col min="4617" max="4618" width="9.85546875" style="28" bestFit="1" customWidth="1"/>
    <col min="4619" max="4867" width="9.140625" style="28"/>
    <col min="4868" max="4868" width="10.140625" style="28" bestFit="1" customWidth="1"/>
    <col min="4869" max="4872" width="9.140625" style="28"/>
    <col min="4873" max="4874" width="9.85546875" style="28" bestFit="1" customWidth="1"/>
    <col min="4875" max="5123" width="9.140625" style="28"/>
    <col min="5124" max="5124" width="10.140625" style="28" bestFit="1" customWidth="1"/>
    <col min="5125" max="5128" width="9.140625" style="28"/>
    <col min="5129" max="5130" width="9.85546875" style="28" bestFit="1" customWidth="1"/>
    <col min="5131" max="5379" width="9.140625" style="28"/>
    <col min="5380" max="5380" width="10.140625" style="28" bestFit="1" customWidth="1"/>
    <col min="5381" max="5384" width="9.140625" style="28"/>
    <col min="5385" max="5386" width="9.85546875" style="28" bestFit="1" customWidth="1"/>
    <col min="5387" max="5635" width="9.140625" style="28"/>
    <col min="5636" max="5636" width="10.140625" style="28" bestFit="1" customWidth="1"/>
    <col min="5637" max="5640" width="9.140625" style="28"/>
    <col min="5641" max="5642" width="9.85546875" style="28" bestFit="1" customWidth="1"/>
    <col min="5643" max="5891" width="9.140625" style="28"/>
    <col min="5892" max="5892" width="10.140625" style="28" bestFit="1" customWidth="1"/>
    <col min="5893" max="5896" width="9.140625" style="28"/>
    <col min="5897" max="5898" width="9.85546875" style="28" bestFit="1" customWidth="1"/>
    <col min="5899" max="6147" width="9.140625" style="28"/>
    <col min="6148" max="6148" width="10.140625" style="28" bestFit="1" customWidth="1"/>
    <col min="6149" max="6152" width="9.140625" style="28"/>
    <col min="6153" max="6154" width="9.85546875" style="28" bestFit="1" customWidth="1"/>
    <col min="6155" max="6403" width="9.140625" style="28"/>
    <col min="6404" max="6404" width="10.140625" style="28" bestFit="1" customWidth="1"/>
    <col min="6405" max="6408" width="9.140625" style="28"/>
    <col min="6409" max="6410" width="9.85546875" style="28" bestFit="1" customWidth="1"/>
    <col min="6411" max="6659" width="9.140625" style="28"/>
    <col min="6660" max="6660" width="10.140625" style="28" bestFit="1" customWidth="1"/>
    <col min="6661" max="6664" width="9.140625" style="28"/>
    <col min="6665" max="6666" width="9.85546875" style="28" bestFit="1" customWidth="1"/>
    <col min="6667" max="6915" width="9.140625" style="28"/>
    <col min="6916" max="6916" width="10.140625" style="28" bestFit="1" customWidth="1"/>
    <col min="6917" max="6920" width="9.140625" style="28"/>
    <col min="6921" max="6922" width="9.85546875" style="28" bestFit="1" customWidth="1"/>
    <col min="6923" max="7171" width="9.140625" style="28"/>
    <col min="7172" max="7172" width="10.140625" style="28" bestFit="1" customWidth="1"/>
    <col min="7173" max="7176" width="9.140625" style="28"/>
    <col min="7177" max="7178" width="9.85546875" style="28" bestFit="1" customWidth="1"/>
    <col min="7179" max="7427" width="9.140625" style="28"/>
    <col min="7428" max="7428" width="10.140625" style="28" bestFit="1" customWidth="1"/>
    <col min="7429" max="7432" width="9.140625" style="28"/>
    <col min="7433" max="7434" width="9.85546875" style="28" bestFit="1" customWidth="1"/>
    <col min="7435" max="7683" width="9.140625" style="28"/>
    <col min="7684" max="7684" width="10.140625" style="28" bestFit="1" customWidth="1"/>
    <col min="7685" max="7688" width="9.140625" style="28"/>
    <col min="7689" max="7690" width="9.85546875" style="28" bestFit="1" customWidth="1"/>
    <col min="7691" max="7939" width="9.140625" style="28"/>
    <col min="7940" max="7940" width="10.140625" style="28" bestFit="1" customWidth="1"/>
    <col min="7941" max="7944" width="9.140625" style="28"/>
    <col min="7945" max="7946" width="9.85546875" style="28" bestFit="1" customWidth="1"/>
    <col min="7947" max="8195" width="9.140625" style="28"/>
    <col min="8196" max="8196" width="10.140625" style="28" bestFit="1" customWidth="1"/>
    <col min="8197" max="8200" width="9.140625" style="28"/>
    <col min="8201" max="8202" width="9.85546875" style="28" bestFit="1" customWidth="1"/>
    <col min="8203" max="8451" width="9.140625" style="28"/>
    <col min="8452" max="8452" width="10.140625" style="28" bestFit="1" customWidth="1"/>
    <col min="8453" max="8456" width="9.140625" style="28"/>
    <col min="8457" max="8458" width="9.85546875" style="28" bestFit="1" customWidth="1"/>
    <col min="8459" max="8707" width="9.140625" style="28"/>
    <col min="8708" max="8708" width="10.140625" style="28" bestFit="1" customWidth="1"/>
    <col min="8709" max="8712" width="9.140625" style="28"/>
    <col min="8713" max="8714" width="9.85546875" style="28" bestFit="1" customWidth="1"/>
    <col min="8715" max="8963" width="9.140625" style="28"/>
    <col min="8964" max="8964" width="10.140625" style="28" bestFit="1" customWidth="1"/>
    <col min="8965" max="8968" width="9.140625" style="28"/>
    <col min="8969" max="8970" width="9.85546875" style="28" bestFit="1" customWidth="1"/>
    <col min="8971" max="9219" width="9.140625" style="28"/>
    <col min="9220" max="9220" width="10.140625" style="28" bestFit="1" customWidth="1"/>
    <col min="9221" max="9224" width="9.140625" style="28"/>
    <col min="9225" max="9226" width="9.85546875" style="28" bestFit="1" customWidth="1"/>
    <col min="9227" max="9475" width="9.140625" style="28"/>
    <col min="9476" max="9476" width="10.140625" style="28" bestFit="1" customWidth="1"/>
    <col min="9477" max="9480" width="9.140625" style="28"/>
    <col min="9481" max="9482" width="9.85546875" style="28" bestFit="1" customWidth="1"/>
    <col min="9483" max="9731" width="9.140625" style="28"/>
    <col min="9732" max="9732" width="10.140625" style="28" bestFit="1" customWidth="1"/>
    <col min="9733" max="9736" width="9.140625" style="28"/>
    <col min="9737" max="9738" width="9.85546875" style="28" bestFit="1" customWidth="1"/>
    <col min="9739" max="9987" width="9.140625" style="28"/>
    <col min="9988" max="9988" width="10.140625" style="28" bestFit="1" customWidth="1"/>
    <col min="9989" max="9992" width="9.140625" style="28"/>
    <col min="9993" max="9994" width="9.85546875" style="28" bestFit="1" customWidth="1"/>
    <col min="9995" max="10243" width="9.140625" style="28"/>
    <col min="10244" max="10244" width="10.140625" style="28" bestFit="1" customWidth="1"/>
    <col min="10245" max="10248" width="9.140625" style="28"/>
    <col min="10249" max="10250" width="9.85546875" style="28" bestFit="1" customWidth="1"/>
    <col min="10251" max="10499" width="9.140625" style="28"/>
    <col min="10500" max="10500" width="10.140625" style="28" bestFit="1" customWidth="1"/>
    <col min="10501" max="10504" width="9.140625" style="28"/>
    <col min="10505" max="10506" width="9.85546875" style="28" bestFit="1" customWidth="1"/>
    <col min="10507" max="10755" width="9.140625" style="28"/>
    <col min="10756" max="10756" width="10.140625" style="28" bestFit="1" customWidth="1"/>
    <col min="10757" max="10760" width="9.140625" style="28"/>
    <col min="10761" max="10762" width="9.85546875" style="28" bestFit="1" customWidth="1"/>
    <col min="10763" max="11011" width="9.140625" style="28"/>
    <col min="11012" max="11012" width="10.140625" style="28" bestFit="1" customWidth="1"/>
    <col min="11013" max="11016" width="9.140625" style="28"/>
    <col min="11017" max="11018" width="9.85546875" style="28" bestFit="1" customWidth="1"/>
    <col min="11019" max="11267" width="9.140625" style="28"/>
    <col min="11268" max="11268" width="10.140625" style="28" bestFit="1" customWidth="1"/>
    <col min="11269" max="11272" width="9.140625" style="28"/>
    <col min="11273" max="11274" width="9.85546875" style="28" bestFit="1" customWidth="1"/>
    <col min="11275" max="11523" width="9.140625" style="28"/>
    <col min="11524" max="11524" width="10.140625" style="28" bestFit="1" customWidth="1"/>
    <col min="11525" max="11528" width="9.140625" style="28"/>
    <col min="11529" max="11530" width="9.85546875" style="28" bestFit="1" customWidth="1"/>
    <col min="11531" max="11779" width="9.140625" style="28"/>
    <col min="11780" max="11780" width="10.140625" style="28" bestFit="1" customWidth="1"/>
    <col min="11781" max="11784" width="9.140625" style="28"/>
    <col min="11785" max="11786" width="9.85546875" style="28" bestFit="1" customWidth="1"/>
    <col min="11787" max="12035" width="9.140625" style="28"/>
    <col min="12036" max="12036" width="10.140625" style="28" bestFit="1" customWidth="1"/>
    <col min="12037" max="12040" width="9.140625" style="28"/>
    <col min="12041" max="12042" width="9.85546875" style="28" bestFit="1" customWidth="1"/>
    <col min="12043" max="12291" width="9.140625" style="28"/>
    <col min="12292" max="12292" width="10.140625" style="28" bestFit="1" customWidth="1"/>
    <col min="12293" max="12296" width="9.140625" style="28"/>
    <col min="12297" max="12298" width="9.85546875" style="28" bestFit="1" customWidth="1"/>
    <col min="12299" max="12547" width="9.140625" style="28"/>
    <col min="12548" max="12548" width="10.140625" style="28" bestFit="1" customWidth="1"/>
    <col min="12549" max="12552" width="9.140625" style="28"/>
    <col min="12553" max="12554" width="9.85546875" style="28" bestFit="1" customWidth="1"/>
    <col min="12555" max="12803" width="9.140625" style="28"/>
    <col min="12804" max="12804" width="10.140625" style="28" bestFit="1" customWidth="1"/>
    <col min="12805" max="12808" width="9.140625" style="28"/>
    <col min="12809" max="12810" width="9.85546875" style="28" bestFit="1" customWidth="1"/>
    <col min="12811" max="13059" width="9.140625" style="28"/>
    <col min="13060" max="13060" width="10.140625" style="28" bestFit="1" customWidth="1"/>
    <col min="13061" max="13064" width="9.140625" style="28"/>
    <col min="13065" max="13066" width="9.85546875" style="28" bestFit="1" customWidth="1"/>
    <col min="13067" max="13315" width="9.140625" style="28"/>
    <col min="13316" max="13316" width="10.140625" style="28" bestFit="1" customWidth="1"/>
    <col min="13317" max="13320" width="9.140625" style="28"/>
    <col min="13321" max="13322" width="9.85546875" style="28" bestFit="1" customWidth="1"/>
    <col min="13323" max="13571" width="9.140625" style="28"/>
    <col min="13572" max="13572" width="10.140625" style="28" bestFit="1" customWidth="1"/>
    <col min="13573" max="13576" width="9.140625" style="28"/>
    <col min="13577" max="13578" width="9.85546875" style="28" bestFit="1" customWidth="1"/>
    <col min="13579" max="13827" width="9.140625" style="28"/>
    <col min="13828" max="13828" width="10.140625" style="28" bestFit="1" customWidth="1"/>
    <col min="13829" max="13832" width="9.140625" style="28"/>
    <col min="13833" max="13834" width="9.85546875" style="28" bestFit="1" customWidth="1"/>
    <col min="13835" max="14083" width="9.140625" style="28"/>
    <col min="14084" max="14084" width="10.140625" style="28" bestFit="1" customWidth="1"/>
    <col min="14085" max="14088" width="9.140625" style="28"/>
    <col min="14089" max="14090" width="9.85546875" style="28" bestFit="1" customWidth="1"/>
    <col min="14091" max="14339" width="9.140625" style="28"/>
    <col min="14340" max="14340" width="10.140625" style="28" bestFit="1" customWidth="1"/>
    <col min="14341" max="14344" width="9.140625" style="28"/>
    <col min="14345" max="14346" width="9.85546875" style="28" bestFit="1" customWidth="1"/>
    <col min="14347" max="14595" width="9.140625" style="28"/>
    <col min="14596" max="14596" width="10.140625" style="28" bestFit="1" customWidth="1"/>
    <col min="14597" max="14600" width="9.140625" style="28"/>
    <col min="14601" max="14602" width="9.85546875" style="28" bestFit="1" customWidth="1"/>
    <col min="14603" max="14851" width="9.140625" style="28"/>
    <col min="14852" max="14852" width="10.140625" style="28" bestFit="1" customWidth="1"/>
    <col min="14853" max="14856" width="9.140625" style="28"/>
    <col min="14857" max="14858" width="9.85546875" style="28" bestFit="1" customWidth="1"/>
    <col min="14859" max="15107" width="9.140625" style="28"/>
    <col min="15108" max="15108" width="10.140625" style="28" bestFit="1" customWidth="1"/>
    <col min="15109" max="15112" width="9.140625" style="28"/>
    <col min="15113" max="15114" width="9.85546875" style="28" bestFit="1" customWidth="1"/>
    <col min="15115" max="15363" width="9.140625" style="28"/>
    <col min="15364" max="15364" width="10.140625" style="28" bestFit="1" customWidth="1"/>
    <col min="15365" max="15368" width="9.140625" style="28"/>
    <col min="15369" max="15370" width="9.85546875" style="28" bestFit="1" customWidth="1"/>
    <col min="15371" max="15619" width="9.140625" style="28"/>
    <col min="15620" max="15620" width="10.140625" style="28" bestFit="1" customWidth="1"/>
    <col min="15621" max="15624" width="9.140625" style="28"/>
    <col min="15625" max="15626" width="9.85546875" style="28" bestFit="1" customWidth="1"/>
    <col min="15627" max="15875" width="9.140625" style="28"/>
    <col min="15876" max="15876" width="10.140625" style="28" bestFit="1" customWidth="1"/>
    <col min="15877" max="15880" width="9.140625" style="28"/>
    <col min="15881" max="15882" width="9.85546875" style="28" bestFit="1" customWidth="1"/>
    <col min="15883" max="16131" width="9.140625" style="28"/>
    <col min="16132" max="16132" width="10.140625" style="28" bestFit="1" customWidth="1"/>
    <col min="16133" max="16136" width="9.140625" style="28"/>
    <col min="16137" max="16138" width="9.85546875" style="28" bestFit="1" customWidth="1"/>
    <col min="16139" max="16384" width="9.140625" style="28"/>
  </cols>
  <sheetData>
    <row r="1" spans="1:23" x14ac:dyDescent="0.2">
      <c r="A1" s="304" t="s">
        <v>312</v>
      </c>
      <c r="B1" s="305"/>
      <c r="C1" s="305"/>
      <c r="D1" s="305"/>
      <c r="E1" s="305"/>
      <c r="F1" s="305"/>
      <c r="G1" s="305"/>
      <c r="H1" s="305"/>
      <c r="I1" s="305"/>
      <c r="J1" s="305"/>
      <c r="K1" s="26"/>
    </row>
    <row r="2" spans="1:23" ht="15.75" x14ac:dyDescent="0.2">
      <c r="A2" s="29"/>
      <c r="B2" s="30"/>
      <c r="C2" s="306" t="s">
        <v>313</v>
      </c>
      <c r="D2" s="306"/>
      <c r="E2" s="31">
        <v>43466</v>
      </c>
      <c r="F2" s="32" t="s">
        <v>33</v>
      </c>
      <c r="G2" s="31">
        <v>43830</v>
      </c>
      <c r="H2" s="33"/>
      <c r="I2" s="33"/>
      <c r="J2" s="33"/>
      <c r="K2" s="34"/>
      <c r="V2" s="27" t="s">
        <v>396</v>
      </c>
    </row>
    <row r="3" spans="1:23" ht="13.5" customHeight="1" thickBot="1" x14ac:dyDescent="0.25">
      <c r="A3" s="307" t="s">
        <v>314</v>
      </c>
      <c r="B3" s="308"/>
      <c r="C3" s="308"/>
      <c r="D3" s="308"/>
      <c r="E3" s="308"/>
      <c r="F3" s="308"/>
      <c r="G3" s="311" t="s">
        <v>59</v>
      </c>
      <c r="H3" s="301" t="s">
        <v>320</v>
      </c>
      <c r="I3" s="301"/>
      <c r="J3" s="301"/>
      <c r="K3" s="301"/>
      <c r="L3" s="301"/>
      <c r="M3" s="301"/>
      <c r="N3" s="301"/>
      <c r="O3" s="301"/>
      <c r="P3" s="301"/>
      <c r="Q3" s="301"/>
      <c r="R3" s="301"/>
      <c r="S3" s="301"/>
      <c r="T3" s="301"/>
      <c r="U3" s="301"/>
      <c r="V3" s="301" t="s">
        <v>330</v>
      </c>
      <c r="W3" s="294" t="s">
        <v>331</v>
      </c>
    </row>
    <row r="4" spans="1:23" ht="79.5" thickBot="1" x14ac:dyDescent="0.25">
      <c r="A4" s="309"/>
      <c r="B4" s="310"/>
      <c r="C4" s="310"/>
      <c r="D4" s="310"/>
      <c r="E4" s="310"/>
      <c r="F4" s="310"/>
      <c r="G4" s="312"/>
      <c r="H4" s="35" t="s">
        <v>315</v>
      </c>
      <c r="I4" s="35" t="s">
        <v>316</v>
      </c>
      <c r="J4" s="35" t="s">
        <v>317</v>
      </c>
      <c r="K4" s="35" t="s">
        <v>318</v>
      </c>
      <c r="L4" s="35" t="s">
        <v>319</v>
      </c>
      <c r="M4" s="35" t="s">
        <v>321</v>
      </c>
      <c r="N4" s="35" t="s">
        <v>322</v>
      </c>
      <c r="O4" s="35" t="s">
        <v>323</v>
      </c>
      <c r="P4" s="35" t="s">
        <v>324</v>
      </c>
      <c r="Q4" s="35" t="s">
        <v>325</v>
      </c>
      <c r="R4" s="35" t="s">
        <v>326</v>
      </c>
      <c r="S4" s="35" t="s">
        <v>327</v>
      </c>
      <c r="T4" s="35" t="s">
        <v>328</v>
      </c>
      <c r="U4" s="35" t="s">
        <v>329</v>
      </c>
      <c r="V4" s="302"/>
      <c r="W4" s="295"/>
    </row>
    <row r="5" spans="1:23" ht="22.5" x14ac:dyDescent="0.2">
      <c r="A5" s="296">
        <v>1</v>
      </c>
      <c r="B5" s="297"/>
      <c r="C5" s="297"/>
      <c r="D5" s="297"/>
      <c r="E5" s="297"/>
      <c r="F5" s="297"/>
      <c r="G5" s="36">
        <v>2</v>
      </c>
      <c r="H5" s="37" t="s">
        <v>16</v>
      </c>
      <c r="I5" s="38" t="s">
        <v>17</v>
      </c>
      <c r="J5" s="37" t="s">
        <v>18</v>
      </c>
      <c r="K5" s="38" t="s">
        <v>19</v>
      </c>
      <c r="L5" s="37" t="s">
        <v>20</v>
      </c>
      <c r="M5" s="38" t="s">
        <v>21</v>
      </c>
      <c r="N5" s="37" t="s">
        <v>22</v>
      </c>
      <c r="O5" s="38" t="s">
        <v>23</v>
      </c>
      <c r="P5" s="37" t="s">
        <v>24</v>
      </c>
      <c r="Q5" s="38" t="s">
        <v>25</v>
      </c>
      <c r="R5" s="37" t="s">
        <v>26</v>
      </c>
      <c r="S5" s="38" t="s">
        <v>27</v>
      </c>
      <c r="T5" s="37" t="s">
        <v>28</v>
      </c>
      <c r="U5" s="37" t="s">
        <v>29</v>
      </c>
      <c r="V5" s="37" t="s">
        <v>30</v>
      </c>
      <c r="W5" s="39" t="s">
        <v>31</v>
      </c>
    </row>
    <row r="6" spans="1:23" x14ac:dyDescent="0.2">
      <c r="A6" s="298" t="s">
        <v>332</v>
      </c>
      <c r="B6" s="298"/>
      <c r="C6" s="298"/>
      <c r="D6" s="298"/>
      <c r="E6" s="298"/>
      <c r="F6" s="298"/>
      <c r="G6" s="298"/>
      <c r="H6" s="298"/>
      <c r="I6" s="298"/>
      <c r="J6" s="298"/>
      <c r="K6" s="298"/>
      <c r="L6" s="298"/>
      <c r="M6" s="298"/>
      <c r="N6" s="299"/>
      <c r="O6" s="299"/>
      <c r="P6" s="299"/>
      <c r="Q6" s="299"/>
      <c r="R6" s="299"/>
      <c r="S6" s="299"/>
      <c r="T6" s="299"/>
      <c r="U6" s="299"/>
      <c r="V6" s="299"/>
      <c r="W6" s="300"/>
    </row>
    <row r="7" spans="1:23" x14ac:dyDescent="0.2">
      <c r="A7" s="293" t="s">
        <v>387</v>
      </c>
      <c r="B7" s="293"/>
      <c r="C7" s="293"/>
      <c r="D7" s="293"/>
      <c r="E7" s="293"/>
      <c r="F7" s="293"/>
      <c r="G7" s="40">
        <v>1</v>
      </c>
      <c r="H7" s="41">
        <v>419958400</v>
      </c>
      <c r="I7" s="41">
        <v>192108521</v>
      </c>
      <c r="J7" s="41">
        <v>6135540</v>
      </c>
      <c r="K7" s="41">
        <v>3319612</v>
      </c>
      <c r="L7" s="41">
        <v>3319612</v>
      </c>
      <c r="M7" s="41">
        <v>125369</v>
      </c>
      <c r="N7" s="41">
        <v>-17963345</v>
      </c>
      <c r="O7" s="41">
        <v>-1003313</v>
      </c>
      <c r="P7" s="41">
        <v>0</v>
      </c>
      <c r="Q7" s="41">
        <v>0</v>
      </c>
      <c r="R7" s="41">
        <v>0</v>
      </c>
      <c r="S7" s="41">
        <v>80220651</v>
      </c>
      <c r="T7" s="41">
        <v>70206243</v>
      </c>
      <c r="U7" s="42">
        <v>749788066</v>
      </c>
      <c r="V7" s="41">
        <v>23</v>
      </c>
      <c r="W7" s="42">
        <v>749788089</v>
      </c>
    </row>
    <row r="8" spans="1:23" x14ac:dyDescent="0.2">
      <c r="A8" s="287" t="s">
        <v>411</v>
      </c>
      <c r="B8" s="287"/>
      <c r="C8" s="287"/>
      <c r="D8" s="287"/>
      <c r="E8" s="287"/>
      <c r="F8" s="287"/>
      <c r="G8" s="40">
        <v>2</v>
      </c>
      <c r="H8" s="41">
        <v>0</v>
      </c>
      <c r="I8" s="41">
        <v>0</v>
      </c>
      <c r="J8" s="41">
        <v>0</v>
      </c>
      <c r="K8" s="41">
        <v>0</v>
      </c>
      <c r="L8" s="41">
        <v>0</v>
      </c>
      <c r="M8" s="41">
        <v>0</v>
      </c>
      <c r="N8" s="41">
        <v>0</v>
      </c>
      <c r="O8" s="41">
        <v>0</v>
      </c>
      <c r="P8" s="41">
        <v>0</v>
      </c>
      <c r="Q8" s="41">
        <v>0</v>
      </c>
      <c r="R8" s="41">
        <v>0</v>
      </c>
      <c r="S8" s="41">
        <v>-159578</v>
      </c>
      <c r="T8" s="41">
        <v>0</v>
      </c>
      <c r="U8" s="42">
        <v>-159578</v>
      </c>
      <c r="V8" s="41">
        <v>0</v>
      </c>
      <c r="W8" s="42">
        <v>-159578</v>
      </c>
    </row>
    <row r="9" spans="1:23" x14ac:dyDescent="0.2">
      <c r="A9" s="287" t="s">
        <v>333</v>
      </c>
      <c r="B9" s="287"/>
      <c r="C9" s="287"/>
      <c r="D9" s="287"/>
      <c r="E9" s="287"/>
      <c r="F9" s="287"/>
      <c r="G9" s="40">
        <v>3</v>
      </c>
      <c r="H9" s="41">
        <v>0</v>
      </c>
      <c r="I9" s="41">
        <v>0</v>
      </c>
      <c r="J9" s="41">
        <v>0</v>
      </c>
      <c r="K9" s="41">
        <v>0</v>
      </c>
      <c r="L9" s="41">
        <v>0</v>
      </c>
      <c r="M9" s="41">
        <v>0</v>
      </c>
      <c r="N9" s="41">
        <v>0</v>
      </c>
      <c r="O9" s="41">
        <v>0</v>
      </c>
      <c r="P9" s="41">
        <v>0</v>
      </c>
      <c r="Q9" s="41">
        <v>0</v>
      </c>
      <c r="R9" s="41">
        <v>0</v>
      </c>
      <c r="S9" s="41">
        <v>0</v>
      </c>
      <c r="T9" s="41">
        <v>0</v>
      </c>
      <c r="U9" s="42">
        <v>0</v>
      </c>
      <c r="V9" s="41">
        <v>0</v>
      </c>
      <c r="W9" s="42">
        <v>0</v>
      </c>
    </row>
    <row r="10" spans="1:23" ht="24" customHeight="1" x14ac:dyDescent="0.2">
      <c r="A10" s="303" t="s">
        <v>388</v>
      </c>
      <c r="B10" s="303"/>
      <c r="C10" s="303"/>
      <c r="D10" s="303"/>
      <c r="E10" s="303"/>
      <c r="F10" s="303"/>
      <c r="G10" s="43">
        <v>4</v>
      </c>
      <c r="H10" s="42">
        <v>419958400</v>
      </c>
      <c r="I10" s="42">
        <v>192108521</v>
      </c>
      <c r="J10" s="42">
        <v>6135540</v>
      </c>
      <c r="K10" s="42">
        <v>3319612</v>
      </c>
      <c r="L10" s="42">
        <v>3319612</v>
      </c>
      <c r="M10" s="42">
        <v>125369</v>
      </c>
      <c r="N10" s="42">
        <v>-17963345</v>
      </c>
      <c r="O10" s="42">
        <v>-1003313</v>
      </c>
      <c r="P10" s="42">
        <v>0</v>
      </c>
      <c r="Q10" s="42">
        <v>0</v>
      </c>
      <c r="R10" s="42">
        <v>0</v>
      </c>
      <c r="S10" s="42">
        <v>80061073</v>
      </c>
      <c r="T10" s="42">
        <v>70206243</v>
      </c>
      <c r="U10" s="42">
        <v>749628488</v>
      </c>
      <c r="V10" s="42">
        <v>23</v>
      </c>
      <c r="W10" s="42">
        <v>749628511</v>
      </c>
    </row>
    <row r="11" spans="1:23" x14ac:dyDescent="0.2">
      <c r="A11" s="287" t="s">
        <v>334</v>
      </c>
      <c r="B11" s="287"/>
      <c r="C11" s="287"/>
      <c r="D11" s="287"/>
      <c r="E11" s="287"/>
      <c r="F11" s="287"/>
      <c r="G11" s="40">
        <v>5</v>
      </c>
      <c r="H11" s="44">
        <v>0</v>
      </c>
      <c r="I11" s="44">
        <v>0</v>
      </c>
      <c r="J11" s="44">
        <v>0</v>
      </c>
      <c r="K11" s="44">
        <v>0</v>
      </c>
      <c r="L11" s="44">
        <v>0</v>
      </c>
      <c r="M11" s="44">
        <v>0</v>
      </c>
      <c r="N11" s="44">
        <v>0</v>
      </c>
      <c r="O11" s="44">
        <v>0</v>
      </c>
      <c r="P11" s="44">
        <v>0</v>
      </c>
      <c r="Q11" s="44">
        <v>0</v>
      </c>
      <c r="R11" s="44">
        <v>0</v>
      </c>
      <c r="S11" s="44">
        <v>0</v>
      </c>
      <c r="T11" s="41">
        <v>89319984</v>
      </c>
      <c r="U11" s="42">
        <v>89319984</v>
      </c>
      <c r="V11" s="41">
        <v>116</v>
      </c>
      <c r="W11" s="42">
        <v>89320100</v>
      </c>
    </row>
    <row r="12" spans="1:23" x14ac:dyDescent="0.2">
      <c r="A12" s="287" t="s">
        <v>335</v>
      </c>
      <c r="B12" s="287"/>
      <c r="C12" s="287"/>
      <c r="D12" s="287"/>
      <c r="E12" s="287"/>
      <c r="F12" s="287"/>
      <c r="G12" s="40">
        <v>6</v>
      </c>
      <c r="H12" s="44">
        <v>0</v>
      </c>
      <c r="I12" s="44">
        <v>0</v>
      </c>
      <c r="J12" s="44">
        <v>0</v>
      </c>
      <c r="K12" s="44">
        <v>0</v>
      </c>
      <c r="L12" s="44">
        <v>0</v>
      </c>
      <c r="M12" s="44">
        <v>0</v>
      </c>
      <c r="N12" s="41">
        <v>-2306392</v>
      </c>
      <c r="O12" s="44">
        <v>0</v>
      </c>
      <c r="P12" s="44">
        <v>0</v>
      </c>
      <c r="Q12" s="44">
        <v>0</v>
      </c>
      <c r="R12" s="44">
        <v>0</v>
      </c>
      <c r="S12" s="44">
        <v>0</v>
      </c>
      <c r="T12" s="44">
        <v>0</v>
      </c>
      <c r="U12" s="42">
        <v>-2306392</v>
      </c>
      <c r="V12" s="41">
        <v>-19</v>
      </c>
      <c r="W12" s="42">
        <v>-2306411</v>
      </c>
    </row>
    <row r="13" spans="1:23" ht="26.25" customHeight="1" x14ac:dyDescent="0.2">
      <c r="A13" s="287" t="s">
        <v>336</v>
      </c>
      <c r="B13" s="287"/>
      <c r="C13" s="287"/>
      <c r="D13" s="287"/>
      <c r="E13" s="287"/>
      <c r="F13" s="287"/>
      <c r="G13" s="40">
        <v>7</v>
      </c>
      <c r="H13" s="44">
        <v>0</v>
      </c>
      <c r="I13" s="44">
        <v>0</v>
      </c>
      <c r="J13" s="44">
        <v>0</v>
      </c>
      <c r="K13" s="44">
        <v>0</v>
      </c>
      <c r="L13" s="44">
        <v>0</v>
      </c>
      <c r="M13" s="44">
        <v>0</v>
      </c>
      <c r="N13" s="44">
        <v>0</v>
      </c>
      <c r="O13" s="41">
        <v>-9568093</v>
      </c>
      <c r="P13" s="44">
        <v>0</v>
      </c>
      <c r="Q13" s="44">
        <v>0</v>
      </c>
      <c r="R13" s="44">
        <v>0</v>
      </c>
      <c r="S13" s="41">
        <v>9568093</v>
      </c>
      <c r="T13" s="41">
        <v>0</v>
      </c>
      <c r="U13" s="42">
        <v>0</v>
      </c>
      <c r="V13" s="41">
        <v>0</v>
      </c>
      <c r="W13" s="42">
        <v>0</v>
      </c>
    </row>
    <row r="14" spans="1:23" ht="29.25" customHeight="1" x14ac:dyDescent="0.2">
      <c r="A14" s="287" t="s">
        <v>337</v>
      </c>
      <c r="B14" s="287"/>
      <c r="C14" s="287"/>
      <c r="D14" s="287"/>
      <c r="E14" s="287"/>
      <c r="F14" s="287"/>
      <c r="G14" s="40">
        <v>8</v>
      </c>
      <c r="H14" s="44">
        <v>0</v>
      </c>
      <c r="I14" s="44">
        <v>0</v>
      </c>
      <c r="J14" s="44">
        <v>0</v>
      </c>
      <c r="K14" s="44">
        <v>0</v>
      </c>
      <c r="L14" s="44">
        <v>0</v>
      </c>
      <c r="M14" s="44">
        <v>0</v>
      </c>
      <c r="N14" s="44">
        <v>0</v>
      </c>
      <c r="O14" s="44">
        <v>0</v>
      </c>
      <c r="P14" s="41">
        <v>0</v>
      </c>
      <c r="Q14" s="44">
        <v>0</v>
      </c>
      <c r="R14" s="44">
        <v>0</v>
      </c>
      <c r="S14" s="41">
        <v>0</v>
      </c>
      <c r="T14" s="41">
        <v>0</v>
      </c>
      <c r="U14" s="42">
        <v>0</v>
      </c>
      <c r="V14" s="41">
        <v>0</v>
      </c>
      <c r="W14" s="42">
        <v>0</v>
      </c>
    </row>
    <row r="15" spans="1:23" ht="24" customHeight="1" x14ac:dyDescent="0.2">
      <c r="A15" s="287" t="s">
        <v>338</v>
      </c>
      <c r="B15" s="287"/>
      <c r="C15" s="287"/>
      <c r="D15" s="287"/>
      <c r="E15" s="287"/>
      <c r="F15" s="287"/>
      <c r="G15" s="40">
        <v>9</v>
      </c>
      <c r="H15" s="44">
        <v>0</v>
      </c>
      <c r="I15" s="44">
        <v>0</v>
      </c>
      <c r="J15" s="44">
        <v>0</v>
      </c>
      <c r="K15" s="44">
        <v>0</v>
      </c>
      <c r="L15" s="44">
        <v>0</v>
      </c>
      <c r="M15" s="44">
        <v>0</v>
      </c>
      <c r="N15" s="44">
        <v>0</v>
      </c>
      <c r="O15" s="44">
        <v>0</v>
      </c>
      <c r="P15" s="44">
        <v>0</v>
      </c>
      <c r="Q15" s="41">
        <v>0</v>
      </c>
      <c r="R15" s="44">
        <v>0</v>
      </c>
      <c r="S15" s="41">
        <v>0</v>
      </c>
      <c r="T15" s="41">
        <v>0</v>
      </c>
      <c r="U15" s="42">
        <v>0</v>
      </c>
      <c r="V15" s="41">
        <v>0</v>
      </c>
      <c r="W15" s="42">
        <v>0</v>
      </c>
    </row>
    <row r="16" spans="1:23" ht="28.5" customHeight="1" x14ac:dyDescent="0.2">
      <c r="A16" s="287" t="s">
        <v>339</v>
      </c>
      <c r="B16" s="287"/>
      <c r="C16" s="287"/>
      <c r="D16" s="287"/>
      <c r="E16" s="287"/>
      <c r="F16" s="287"/>
      <c r="G16" s="40">
        <v>10</v>
      </c>
      <c r="H16" s="44">
        <v>0</v>
      </c>
      <c r="I16" s="44">
        <v>0</v>
      </c>
      <c r="J16" s="44">
        <v>0</v>
      </c>
      <c r="K16" s="44">
        <v>0</v>
      </c>
      <c r="L16" s="44">
        <v>0</v>
      </c>
      <c r="M16" s="44">
        <v>0</v>
      </c>
      <c r="N16" s="44">
        <v>0</v>
      </c>
      <c r="O16" s="44">
        <v>0</v>
      </c>
      <c r="P16" s="44">
        <v>0</v>
      </c>
      <c r="Q16" s="44">
        <v>0</v>
      </c>
      <c r="R16" s="41">
        <v>0</v>
      </c>
      <c r="S16" s="41">
        <v>0</v>
      </c>
      <c r="T16" s="41">
        <v>0</v>
      </c>
      <c r="U16" s="42">
        <v>0</v>
      </c>
      <c r="V16" s="41">
        <v>0</v>
      </c>
      <c r="W16" s="42">
        <v>0</v>
      </c>
    </row>
    <row r="17" spans="1:23" ht="23.25" customHeight="1" x14ac:dyDescent="0.2">
      <c r="A17" s="287" t="s">
        <v>340</v>
      </c>
      <c r="B17" s="287"/>
      <c r="C17" s="287"/>
      <c r="D17" s="287"/>
      <c r="E17" s="287"/>
      <c r="F17" s="287"/>
      <c r="G17" s="40">
        <v>11</v>
      </c>
      <c r="H17" s="44">
        <v>0</v>
      </c>
      <c r="I17" s="44">
        <v>0</v>
      </c>
      <c r="J17" s="44">
        <v>0</v>
      </c>
      <c r="K17" s="44">
        <v>0</v>
      </c>
      <c r="L17" s="44">
        <v>0</v>
      </c>
      <c r="M17" s="44">
        <v>0</v>
      </c>
      <c r="N17" s="41">
        <v>0</v>
      </c>
      <c r="O17" s="41">
        <v>0</v>
      </c>
      <c r="P17" s="41">
        <v>0</v>
      </c>
      <c r="Q17" s="41">
        <v>0</v>
      </c>
      <c r="R17" s="41">
        <v>0</v>
      </c>
      <c r="S17" s="41">
        <v>0</v>
      </c>
      <c r="T17" s="41">
        <v>0</v>
      </c>
      <c r="U17" s="42">
        <v>0</v>
      </c>
      <c r="V17" s="41">
        <v>0</v>
      </c>
      <c r="W17" s="42">
        <v>0</v>
      </c>
    </row>
    <row r="18" spans="1:23" x14ac:dyDescent="0.2">
      <c r="A18" s="287" t="s">
        <v>341</v>
      </c>
      <c r="B18" s="287"/>
      <c r="C18" s="287"/>
      <c r="D18" s="287"/>
      <c r="E18" s="287"/>
      <c r="F18" s="287"/>
      <c r="G18" s="40">
        <v>12</v>
      </c>
      <c r="H18" s="44">
        <v>0</v>
      </c>
      <c r="I18" s="44">
        <v>0</v>
      </c>
      <c r="J18" s="44">
        <v>0</v>
      </c>
      <c r="K18" s="44">
        <v>0</v>
      </c>
      <c r="L18" s="44">
        <v>0</v>
      </c>
      <c r="M18" s="44">
        <v>0</v>
      </c>
      <c r="N18" s="41">
        <v>0</v>
      </c>
      <c r="O18" s="41">
        <v>0</v>
      </c>
      <c r="P18" s="41">
        <v>0</v>
      </c>
      <c r="Q18" s="41">
        <v>0</v>
      </c>
      <c r="R18" s="41">
        <v>0</v>
      </c>
      <c r="S18" s="41">
        <v>0</v>
      </c>
      <c r="T18" s="41">
        <v>0</v>
      </c>
      <c r="U18" s="42">
        <v>0</v>
      </c>
      <c r="V18" s="41">
        <v>0</v>
      </c>
      <c r="W18" s="42">
        <v>0</v>
      </c>
    </row>
    <row r="19" spans="1:23" x14ac:dyDescent="0.2">
      <c r="A19" s="287" t="s">
        <v>342</v>
      </c>
      <c r="B19" s="287"/>
      <c r="C19" s="287"/>
      <c r="D19" s="287"/>
      <c r="E19" s="287"/>
      <c r="F19" s="287"/>
      <c r="G19" s="40">
        <v>13</v>
      </c>
      <c r="H19" s="41">
        <v>0</v>
      </c>
      <c r="I19" s="41">
        <v>0</v>
      </c>
      <c r="J19" s="41">
        <v>0</v>
      </c>
      <c r="K19" s="41">
        <v>0</v>
      </c>
      <c r="L19" s="41">
        <v>0</v>
      </c>
      <c r="M19" s="41">
        <v>0</v>
      </c>
      <c r="N19" s="41">
        <v>0</v>
      </c>
      <c r="O19" s="41">
        <v>-15927857</v>
      </c>
      <c r="P19" s="41">
        <v>0</v>
      </c>
      <c r="Q19" s="41">
        <v>0</v>
      </c>
      <c r="R19" s="41">
        <v>0</v>
      </c>
      <c r="S19" s="41">
        <v>0</v>
      </c>
      <c r="T19" s="41">
        <v>0</v>
      </c>
      <c r="U19" s="42">
        <v>-15927857</v>
      </c>
      <c r="V19" s="41">
        <v>-68</v>
      </c>
      <c r="W19" s="42">
        <v>-15927925</v>
      </c>
    </row>
    <row r="20" spans="1:23" ht="21" customHeight="1" x14ac:dyDescent="0.2">
      <c r="A20" s="287" t="s">
        <v>343</v>
      </c>
      <c r="B20" s="287"/>
      <c r="C20" s="287"/>
      <c r="D20" s="287"/>
      <c r="E20" s="287"/>
      <c r="F20" s="287"/>
      <c r="G20" s="40">
        <v>14</v>
      </c>
      <c r="H20" s="44">
        <v>0</v>
      </c>
      <c r="I20" s="44">
        <v>0</v>
      </c>
      <c r="J20" s="44">
        <v>0</v>
      </c>
      <c r="K20" s="44">
        <v>0</v>
      </c>
      <c r="L20" s="44">
        <v>0</v>
      </c>
      <c r="M20" s="44">
        <v>0</v>
      </c>
      <c r="N20" s="41">
        <v>0</v>
      </c>
      <c r="O20" s="41">
        <v>3185571</v>
      </c>
      <c r="P20" s="41">
        <v>0</v>
      </c>
      <c r="Q20" s="41">
        <v>0</v>
      </c>
      <c r="R20" s="41">
        <v>0</v>
      </c>
      <c r="S20" s="41">
        <v>0</v>
      </c>
      <c r="T20" s="41">
        <v>0</v>
      </c>
      <c r="U20" s="42">
        <v>3185571</v>
      </c>
      <c r="V20" s="41">
        <v>0</v>
      </c>
      <c r="W20" s="42">
        <v>3185571</v>
      </c>
    </row>
    <row r="21" spans="1:23" ht="37.5" customHeight="1" x14ac:dyDescent="0.2">
      <c r="A21" s="287" t="s">
        <v>344</v>
      </c>
      <c r="B21" s="287"/>
      <c r="C21" s="287"/>
      <c r="D21" s="287"/>
      <c r="E21" s="287"/>
      <c r="F21" s="287"/>
      <c r="G21" s="40">
        <v>15</v>
      </c>
      <c r="H21" s="41">
        <v>0</v>
      </c>
      <c r="I21" s="41">
        <v>0</v>
      </c>
      <c r="J21" s="41">
        <v>0</v>
      </c>
      <c r="K21" s="41">
        <v>0</v>
      </c>
      <c r="L21" s="41">
        <v>0</v>
      </c>
      <c r="M21" s="41">
        <v>0</v>
      </c>
      <c r="N21" s="41">
        <v>0</v>
      </c>
      <c r="O21" s="41">
        <v>0</v>
      </c>
      <c r="P21" s="41">
        <v>0</v>
      </c>
      <c r="Q21" s="41">
        <v>0</v>
      </c>
      <c r="R21" s="41">
        <v>0</v>
      </c>
      <c r="S21" s="41">
        <v>0</v>
      </c>
      <c r="T21" s="41">
        <v>0</v>
      </c>
      <c r="U21" s="42">
        <v>0</v>
      </c>
      <c r="V21" s="41">
        <v>0</v>
      </c>
      <c r="W21" s="42">
        <v>0</v>
      </c>
    </row>
    <row r="22" spans="1:23" ht="28.5" customHeight="1" x14ac:dyDescent="0.2">
      <c r="A22" s="287" t="s">
        <v>345</v>
      </c>
      <c r="B22" s="287"/>
      <c r="C22" s="287"/>
      <c r="D22" s="287"/>
      <c r="E22" s="287"/>
      <c r="F22" s="287"/>
      <c r="G22" s="40">
        <v>16</v>
      </c>
      <c r="H22" s="41">
        <v>0</v>
      </c>
      <c r="I22" s="41">
        <v>0</v>
      </c>
      <c r="J22" s="41">
        <v>0</v>
      </c>
      <c r="K22" s="41">
        <v>0</v>
      </c>
      <c r="L22" s="41">
        <v>0</v>
      </c>
      <c r="M22" s="41">
        <v>0</v>
      </c>
      <c r="N22" s="41">
        <v>0</v>
      </c>
      <c r="O22" s="41">
        <v>0</v>
      </c>
      <c r="P22" s="41">
        <v>0</v>
      </c>
      <c r="Q22" s="41">
        <v>0</v>
      </c>
      <c r="R22" s="41">
        <v>0</v>
      </c>
      <c r="S22" s="41">
        <v>0</v>
      </c>
      <c r="T22" s="41">
        <v>0</v>
      </c>
      <c r="U22" s="42">
        <v>0</v>
      </c>
      <c r="V22" s="41">
        <v>0</v>
      </c>
      <c r="W22" s="42">
        <v>0</v>
      </c>
    </row>
    <row r="23" spans="1:23" ht="26.25" customHeight="1" x14ac:dyDescent="0.2">
      <c r="A23" s="287" t="s">
        <v>346</v>
      </c>
      <c r="B23" s="287"/>
      <c r="C23" s="287"/>
      <c r="D23" s="287"/>
      <c r="E23" s="287"/>
      <c r="F23" s="287"/>
      <c r="G23" s="40">
        <v>17</v>
      </c>
      <c r="H23" s="41">
        <v>0</v>
      </c>
      <c r="I23" s="41">
        <v>0</v>
      </c>
      <c r="J23" s="41">
        <v>0</v>
      </c>
      <c r="K23" s="41">
        <v>0</v>
      </c>
      <c r="L23" s="41">
        <v>0</v>
      </c>
      <c r="M23" s="41">
        <v>0</v>
      </c>
      <c r="N23" s="41">
        <v>0</v>
      </c>
      <c r="O23" s="41">
        <v>0</v>
      </c>
      <c r="P23" s="41">
        <v>0</v>
      </c>
      <c r="Q23" s="41">
        <v>0</v>
      </c>
      <c r="R23" s="41">
        <v>0</v>
      </c>
      <c r="S23" s="41">
        <v>0</v>
      </c>
      <c r="T23" s="41">
        <v>0</v>
      </c>
      <c r="U23" s="42">
        <v>0</v>
      </c>
      <c r="V23" s="41">
        <v>0</v>
      </c>
      <c r="W23" s="42">
        <v>0</v>
      </c>
    </row>
    <row r="24" spans="1:23" x14ac:dyDescent="0.2">
      <c r="A24" s="287" t="s">
        <v>347</v>
      </c>
      <c r="B24" s="287"/>
      <c r="C24" s="287"/>
      <c r="D24" s="287"/>
      <c r="E24" s="287"/>
      <c r="F24" s="287"/>
      <c r="G24" s="40">
        <v>18</v>
      </c>
      <c r="H24" s="41">
        <v>0</v>
      </c>
      <c r="I24" s="41">
        <v>0</v>
      </c>
      <c r="J24" s="41">
        <v>0</v>
      </c>
      <c r="K24" s="41">
        <v>11553873</v>
      </c>
      <c r="L24" s="41">
        <v>11553873</v>
      </c>
      <c r="M24" s="41">
        <v>0</v>
      </c>
      <c r="N24" s="41">
        <v>-11553873</v>
      </c>
      <c r="O24" s="41">
        <v>0</v>
      </c>
      <c r="P24" s="41">
        <v>0</v>
      </c>
      <c r="Q24" s="41">
        <v>0</v>
      </c>
      <c r="R24" s="41">
        <v>0</v>
      </c>
      <c r="S24" s="41">
        <v>0</v>
      </c>
      <c r="T24" s="41">
        <v>0</v>
      </c>
      <c r="U24" s="42">
        <v>-11553873</v>
      </c>
      <c r="V24" s="41">
        <v>0</v>
      </c>
      <c r="W24" s="42">
        <v>-11553873</v>
      </c>
    </row>
    <row r="25" spans="1:23" x14ac:dyDescent="0.2">
      <c r="A25" s="287" t="s">
        <v>348</v>
      </c>
      <c r="B25" s="287"/>
      <c r="C25" s="287"/>
      <c r="D25" s="287"/>
      <c r="E25" s="287"/>
      <c r="F25" s="287"/>
      <c r="G25" s="40">
        <v>19</v>
      </c>
      <c r="H25" s="41">
        <v>0</v>
      </c>
      <c r="I25" s="41">
        <v>0</v>
      </c>
      <c r="J25" s="41">
        <v>0</v>
      </c>
      <c r="K25" s="41">
        <v>0</v>
      </c>
      <c r="L25" s="41">
        <v>0</v>
      </c>
      <c r="M25" s="41">
        <v>0</v>
      </c>
      <c r="N25" s="41">
        <v>0</v>
      </c>
      <c r="O25" s="41">
        <v>0</v>
      </c>
      <c r="P25" s="41">
        <v>0</v>
      </c>
      <c r="Q25" s="41">
        <v>0</v>
      </c>
      <c r="R25" s="41">
        <v>0</v>
      </c>
      <c r="S25" s="41">
        <v>0</v>
      </c>
      <c r="T25" s="41">
        <v>-41342450</v>
      </c>
      <c r="U25" s="42">
        <v>-41342450</v>
      </c>
      <c r="V25" s="41">
        <v>0</v>
      </c>
      <c r="W25" s="42">
        <v>-41342450</v>
      </c>
    </row>
    <row r="26" spans="1:23" x14ac:dyDescent="0.2">
      <c r="A26" s="287" t="s">
        <v>349</v>
      </c>
      <c r="B26" s="287"/>
      <c r="C26" s="287"/>
      <c r="D26" s="287"/>
      <c r="E26" s="287"/>
      <c r="F26" s="287"/>
      <c r="G26" s="40">
        <v>20</v>
      </c>
      <c r="H26" s="41">
        <v>0</v>
      </c>
      <c r="I26" s="41">
        <v>201105</v>
      </c>
      <c r="J26" s="41">
        <v>904539</v>
      </c>
      <c r="K26" s="41">
        <v>7250518</v>
      </c>
      <c r="L26" s="41">
        <v>-2749482</v>
      </c>
      <c r="M26" s="41">
        <v>0</v>
      </c>
      <c r="N26" s="41">
        <v>-7250518</v>
      </c>
      <c r="O26" s="41">
        <v>10196637</v>
      </c>
      <c r="P26" s="41">
        <v>0</v>
      </c>
      <c r="Q26" s="41">
        <v>0</v>
      </c>
      <c r="R26" s="41">
        <v>0</v>
      </c>
      <c r="S26" s="41">
        <v>-904539</v>
      </c>
      <c r="T26" s="41">
        <v>0</v>
      </c>
      <c r="U26" s="42">
        <v>13147224</v>
      </c>
      <c r="V26" s="41">
        <v>0</v>
      </c>
      <c r="W26" s="42">
        <v>13147224</v>
      </c>
    </row>
    <row r="27" spans="1:23" x14ac:dyDescent="0.2">
      <c r="A27" s="287" t="s">
        <v>350</v>
      </c>
      <c r="B27" s="287"/>
      <c r="C27" s="287"/>
      <c r="D27" s="287"/>
      <c r="E27" s="287"/>
      <c r="F27" s="287"/>
      <c r="G27" s="40">
        <v>21</v>
      </c>
      <c r="H27" s="41">
        <v>0</v>
      </c>
      <c r="I27" s="41">
        <v>0</v>
      </c>
      <c r="J27" s="41">
        <v>0</v>
      </c>
      <c r="K27" s="41">
        <v>0</v>
      </c>
      <c r="L27" s="41">
        <v>0</v>
      </c>
      <c r="M27" s="41">
        <v>0</v>
      </c>
      <c r="N27" s="41">
        <v>0</v>
      </c>
      <c r="O27" s="41">
        <v>0</v>
      </c>
      <c r="P27" s="41">
        <v>0</v>
      </c>
      <c r="Q27" s="41">
        <v>0</v>
      </c>
      <c r="R27" s="41">
        <v>0</v>
      </c>
      <c r="S27" s="41">
        <v>28863793</v>
      </c>
      <c r="T27" s="41">
        <v>-28863793</v>
      </c>
      <c r="U27" s="42">
        <v>0</v>
      </c>
      <c r="V27" s="41">
        <v>0</v>
      </c>
      <c r="W27" s="42">
        <v>0</v>
      </c>
    </row>
    <row r="28" spans="1:23" x14ac:dyDescent="0.2">
      <c r="A28" s="287" t="s">
        <v>351</v>
      </c>
      <c r="B28" s="287"/>
      <c r="C28" s="287"/>
      <c r="D28" s="287"/>
      <c r="E28" s="287"/>
      <c r="F28" s="287"/>
      <c r="G28" s="40">
        <v>22</v>
      </c>
      <c r="H28" s="41">
        <v>0</v>
      </c>
      <c r="I28" s="41">
        <v>0</v>
      </c>
      <c r="J28" s="41">
        <v>0</v>
      </c>
      <c r="K28" s="41">
        <v>0</v>
      </c>
      <c r="L28" s="41">
        <v>0</v>
      </c>
      <c r="M28" s="41">
        <v>0</v>
      </c>
      <c r="N28" s="41">
        <v>0</v>
      </c>
      <c r="O28" s="41">
        <v>0</v>
      </c>
      <c r="P28" s="41">
        <v>0</v>
      </c>
      <c r="Q28" s="41">
        <v>0</v>
      </c>
      <c r="R28" s="41">
        <v>0</v>
      </c>
      <c r="S28" s="41">
        <v>0</v>
      </c>
      <c r="T28" s="41">
        <v>0</v>
      </c>
      <c r="U28" s="42">
        <v>0</v>
      </c>
      <c r="V28" s="41">
        <v>0</v>
      </c>
      <c r="W28" s="42">
        <v>0</v>
      </c>
    </row>
    <row r="29" spans="1:23" ht="21.75" customHeight="1" x14ac:dyDescent="0.2">
      <c r="A29" s="289" t="s">
        <v>389</v>
      </c>
      <c r="B29" s="289"/>
      <c r="C29" s="289"/>
      <c r="D29" s="289"/>
      <c r="E29" s="289"/>
      <c r="F29" s="289"/>
      <c r="G29" s="45">
        <v>23</v>
      </c>
      <c r="H29" s="46">
        <v>419958400</v>
      </c>
      <c r="I29" s="46">
        <v>192309626</v>
      </c>
      <c r="J29" s="46">
        <v>7040079</v>
      </c>
      <c r="K29" s="46">
        <v>22124003</v>
      </c>
      <c r="L29" s="46">
        <v>12124003</v>
      </c>
      <c r="M29" s="46">
        <v>125369</v>
      </c>
      <c r="N29" s="46">
        <v>-39074128</v>
      </c>
      <c r="O29" s="46">
        <v>-13117055</v>
      </c>
      <c r="P29" s="46">
        <v>0</v>
      </c>
      <c r="Q29" s="46">
        <v>0</v>
      </c>
      <c r="R29" s="46">
        <v>0</v>
      </c>
      <c r="S29" s="46">
        <v>117588420</v>
      </c>
      <c r="T29" s="46">
        <v>89319984</v>
      </c>
      <c r="U29" s="46">
        <v>784150695</v>
      </c>
      <c r="V29" s="46">
        <v>52</v>
      </c>
      <c r="W29" s="46">
        <v>784150747</v>
      </c>
    </row>
    <row r="30" spans="1:23" x14ac:dyDescent="0.2">
      <c r="A30" s="283" t="s">
        <v>355</v>
      </c>
      <c r="B30" s="284"/>
      <c r="C30" s="284"/>
      <c r="D30" s="284"/>
      <c r="E30" s="284"/>
      <c r="F30" s="284"/>
      <c r="G30" s="284"/>
      <c r="H30" s="284"/>
      <c r="I30" s="284"/>
      <c r="J30" s="284"/>
      <c r="K30" s="284"/>
      <c r="L30" s="284"/>
      <c r="M30" s="284"/>
      <c r="N30" s="284"/>
      <c r="O30" s="284"/>
      <c r="P30" s="284"/>
      <c r="Q30" s="284"/>
      <c r="R30" s="284"/>
      <c r="S30" s="284"/>
      <c r="T30" s="284"/>
      <c r="U30" s="284"/>
      <c r="V30" s="284"/>
      <c r="W30" s="284"/>
    </row>
    <row r="31" spans="1:23" ht="36.75" customHeight="1" x14ac:dyDescent="0.2">
      <c r="A31" s="290" t="s">
        <v>352</v>
      </c>
      <c r="B31" s="290"/>
      <c r="C31" s="290"/>
      <c r="D31" s="290"/>
      <c r="E31" s="290"/>
      <c r="F31" s="290"/>
      <c r="G31" s="43">
        <v>24</v>
      </c>
      <c r="H31" s="42">
        <v>0</v>
      </c>
      <c r="I31" s="42">
        <v>0</v>
      </c>
      <c r="J31" s="42">
        <v>0</v>
      </c>
      <c r="K31" s="42">
        <v>0</v>
      </c>
      <c r="L31" s="42">
        <v>0</v>
      </c>
      <c r="M31" s="42">
        <v>0</v>
      </c>
      <c r="N31" s="42">
        <v>-2306392</v>
      </c>
      <c r="O31" s="42">
        <v>-22310379</v>
      </c>
      <c r="P31" s="42">
        <v>0</v>
      </c>
      <c r="Q31" s="42">
        <v>0</v>
      </c>
      <c r="R31" s="42">
        <v>0</v>
      </c>
      <c r="S31" s="42">
        <v>9568093</v>
      </c>
      <c r="T31" s="42">
        <v>0</v>
      </c>
      <c r="U31" s="42">
        <v>-15048678</v>
      </c>
      <c r="V31" s="42">
        <v>-87</v>
      </c>
      <c r="W31" s="42">
        <v>-15048765</v>
      </c>
    </row>
    <row r="32" spans="1:23" ht="31.5" customHeight="1" x14ac:dyDescent="0.2">
      <c r="A32" s="290" t="s">
        <v>353</v>
      </c>
      <c r="B32" s="290"/>
      <c r="C32" s="290"/>
      <c r="D32" s="290"/>
      <c r="E32" s="290"/>
      <c r="F32" s="290"/>
      <c r="G32" s="43">
        <v>25</v>
      </c>
      <c r="H32" s="42">
        <v>0</v>
      </c>
      <c r="I32" s="42">
        <v>0</v>
      </c>
      <c r="J32" s="42">
        <v>0</v>
      </c>
      <c r="K32" s="42">
        <v>0</v>
      </c>
      <c r="L32" s="42">
        <v>0</v>
      </c>
      <c r="M32" s="42">
        <v>0</v>
      </c>
      <c r="N32" s="42">
        <v>-2306392</v>
      </c>
      <c r="O32" s="42">
        <v>-22310379</v>
      </c>
      <c r="P32" s="42">
        <v>0</v>
      </c>
      <c r="Q32" s="42">
        <v>0</v>
      </c>
      <c r="R32" s="42">
        <v>0</v>
      </c>
      <c r="S32" s="42">
        <v>9568093</v>
      </c>
      <c r="T32" s="42">
        <v>89319984</v>
      </c>
      <c r="U32" s="42">
        <v>74271306</v>
      </c>
      <c r="V32" s="42">
        <v>29</v>
      </c>
      <c r="W32" s="42">
        <v>74271335</v>
      </c>
    </row>
    <row r="33" spans="1:23" ht="36.75" customHeight="1" x14ac:dyDescent="0.2">
      <c r="A33" s="291" t="s">
        <v>354</v>
      </c>
      <c r="B33" s="291"/>
      <c r="C33" s="291"/>
      <c r="D33" s="291"/>
      <c r="E33" s="291"/>
      <c r="F33" s="291"/>
      <c r="G33" s="45">
        <v>26</v>
      </c>
      <c r="H33" s="46">
        <v>0</v>
      </c>
      <c r="I33" s="46">
        <v>201105</v>
      </c>
      <c r="J33" s="46">
        <v>904539</v>
      </c>
      <c r="K33" s="46">
        <v>18804391</v>
      </c>
      <c r="L33" s="46">
        <v>8804391</v>
      </c>
      <c r="M33" s="46">
        <v>0</v>
      </c>
      <c r="N33" s="46">
        <v>-18804391</v>
      </c>
      <c r="O33" s="46">
        <v>10196637</v>
      </c>
      <c r="P33" s="46">
        <v>0</v>
      </c>
      <c r="Q33" s="46">
        <v>0</v>
      </c>
      <c r="R33" s="46">
        <v>0</v>
      </c>
      <c r="S33" s="46">
        <v>27959254</v>
      </c>
      <c r="T33" s="46">
        <v>-70206243</v>
      </c>
      <c r="U33" s="46">
        <v>-39749099</v>
      </c>
      <c r="V33" s="46">
        <v>0</v>
      </c>
      <c r="W33" s="46">
        <v>-39749099</v>
      </c>
    </row>
    <row r="34" spans="1:23" x14ac:dyDescent="0.2">
      <c r="A34" s="283" t="s">
        <v>356</v>
      </c>
      <c r="B34" s="292"/>
      <c r="C34" s="292"/>
      <c r="D34" s="292"/>
      <c r="E34" s="292"/>
      <c r="F34" s="292"/>
      <c r="G34" s="292"/>
      <c r="H34" s="292"/>
      <c r="I34" s="292"/>
      <c r="J34" s="292"/>
      <c r="K34" s="292"/>
      <c r="L34" s="292"/>
      <c r="M34" s="292"/>
      <c r="N34" s="292"/>
      <c r="O34" s="292"/>
      <c r="P34" s="292"/>
      <c r="Q34" s="292"/>
      <c r="R34" s="292"/>
      <c r="S34" s="292"/>
      <c r="T34" s="292"/>
      <c r="U34" s="292"/>
      <c r="V34" s="292"/>
      <c r="W34" s="292"/>
    </row>
    <row r="35" spans="1:23" x14ac:dyDescent="0.2">
      <c r="A35" s="293" t="s">
        <v>390</v>
      </c>
      <c r="B35" s="293"/>
      <c r="C35" s="293"/>
      <c r="D35" s="293"/>
      <c r="E35" s="293"/>
      <c r="F35" s="293"/>
      <c r="G35" s="40">
        <v>27</v>
      </c>
      <c r="H35" s="41">
        <v>419958400</v>
      </c>
      <c r="I35" s="41">
        <v>192309626</v>
      </c>
      <c r="J35" s="41">
        <v>7040079</v>
      </c>
      <c r="K35" s="41">
        <v>22124003</v>
      </c>
      <c r="L35" s="41">
        <v>12124003</v>
      </c>
      <c r="M35" s="41">
        <v>125369</v>
      </c>
      <c r="N35" s="41">
        <v>-39074128</v>
      </c>
      <c r="O35" s="41">
        <v>-13117054</v>
      </c>
      <c r="P35" s="41">
        <v>0</v>
      </c>
      <c r="Q35" s="41">
        <v>0</v>
      </c>
      <c r="R35" s="41">
        <v>0</v>
      </c>
      <c r="S35" s="41">
        <v>117588420</v>
      </c>
      <c r="T35" s="41">
        <v>89319984</v>
      </c>
      <c r="U35" s="47">
        <v>784150696</v>
      </c>
      <c r="V35" s="41">
        <v>52</v>
      </c>
      <c r="W35" s="47">
        <v>784150748</v>
      </c>
    </row>
    <row r="36" spans="1:23" x14ac:dyDescent="0.2">
      <c r="A36" s="287" t="s">
        <v>411</v>
      </c>
      <c r="B36" s="287"/>
      <c r="C36" s="287"/>
      <c r="D36" s="287"/>
      <c r="E36" s="287"/>
      <c r="F36" s="287"/>
      <c r="G36" s="40">
        <v>28</v>
      </c>
      <c r="H36" s="41">
        <v>0</v>
      </c>
      <c r="I36" s="41">
        <v>0</v>
      </c>
      <c r="J36" s="41">
        <v>0</v>
      </c>
      <c r="K36" s="41">
        <v>0</v>
      </c>
      <c r="L36" s="41">
        <v>0</v>
      </c>
      <c r="M36" s="41">
        <v>0</v>
      </c>
      <c r="N36" s="41">
        <v>0</v>
      </c>
      <c r="O36" s="41">
        <v>0</v>
      </c>
      <c r="P36" s="41">
        <v>0</v>
      </c>
      <c r="Q36" s="41">
        <v>0</v>
      </c>
      <c r="R36" s="41">
        <v>0</v>
      </c>
      <c r="S36" s="41">
        <v>0</v>
      </c>
      <c r="T36" s="41">
        <v>0</v>
      </c>
      <c r="U36" s="47">
        <v>0</v>
      </c>
      <c r="V36" s="41">
        <v>0</v>
      </c>
      <c r="W36" s="47">
        <v>0</v>
      </c>
    </row>
    <row r="37" spans="1:23" x14ac:dyDescent="0.2">
      <c r="A37" s="287" t="s">
        <v>333</v>
      </c>
      <c r="B37" s="287"/>
      <c r="C37" s="287"/>
      <c r="D37" s="287"/>
      <c r="E37" s="287"/>
      <c r="F37" s="287"/>
      <c r="G37" s="40">
        <v>29</v>
      </c>
      <c r="H37" s="41">
        <v>0</v>
      </c>
      <c r="I37" s="41">
        <v>0</v>
      </c>
      <c r="J37" s="41">
        <v>0</v>
      </c>
      <c r="K37" s="41">
        <v>0</v>
      </c>
      <c r="L37" s="41">
        <v>0</v>
      </c>
      <c r="M37" s="41">
        <v>0</v>
      </c>
      <c r="N37" s="41">
        <v>0</v>
      </c>
      <c r="O37" s="41">
        <v>0</v>
      </c>
      <c r="P37" s="41">
        <v>0</v>
      </c>
      <c r="Q37" s="41">
        <v>0</v>
      </c>
      <c r="R37" s="41">
        <v>0</v>
      </c>
      <c r="S37" s="41">
        <v>0</v>
      </c>
      <c r="T37" s="41">
        <v>0</v>
      </c>
      <c r="U37" s="47">
        <v>0</v>
      </c>
      <c r="V37" s="41">
        <v>0</v>
      </c>
      <c r="W37" s="47">
        <v>0</v>
      </c>
    </row>
    <row r="38" spans="1:23" ht="25.5" customHeight="1" x14ac:dyDescent="0.2">
      <c r="A38" s="293" t="s">
        <v>391</v>
      </c>
      <c r="B38" s="293"/>
      <c r="C38" s="293"/>
      <c r="D38" s="293"/>
      <c r="E38" s="293"/>
      <c r="F38" s="293"/>
      <c r="G38" s="40">
        <v>30</v>
      </c>
      <c r="H38" s="47">
        <v>419958400</v>
      </c>
      <c r="I38" s="47">
        <v>192309626</v>
      </c>
      <c r="J38" s="47">
        <v>7040079</v>
      </c>
      <c r="K38" s="47">
        <v>22124003</v>
      </c>
      <c r="L38" s="47">
        <v>12124003</v>
      </c>
      <c r="M38" s="47">
        <v>125369</v>
      </c>
      <c r="N38" s="47">
        <v>-39074128</v>
      </c>
      <c r="O38" s="47">
        <v>-13117054</v>
      </c>
      <c r="P38" s="47">
        <v>0</v>
      </c>
      <c r="Q38" s="47">
        <v>0</v>
      </c>
      <c r="R38" s="47">
        <v>0</v>
      </c>
      <c r="S38" s="47">
        <v>117588420</v>
      </c>
      <c r="T38" s="47">
        <v>89319984</v>
      </c>
      <c r="U38" s="47">
        <v>784150696</v>
      </c>
      <c r="V38" s="47">
        <v>52</v>
      </c>
      <c r="W38" s="47">
        <v>784150748</v>
      </c>
    </row>
    <row r="39" spans="1:23" x14ac:dyDescent="0.2">
      <c r="A39" s="287" t="s">
        <v>334</v>
      </c>
      <c r="B39" s="287"/>
      <c r="C39" s="287"/>
      <c r="D39" s="287"/>
      <c r="E39" s="287"/>
      <c r="F39" s="287"/>
      <c r="G39" s="40">
        <v>31</v>
      </c>
      <c r="H39" s="44">
        <v>0</v>
      </c>
      <c r="I39" s="44">
        <v>0</v>
      </c>
      <c r="J39" s="44">
        <v>0</v>
      </c>
      <c r="K39" s="44">
        <v>0</v>
      </c>
      <c r="L39" s="44">
        <v>0</v>
      </c>
      <c r="M39" s="44">
        <v>0</v>
      </c>
      <c r="N39" s="44">
        <v>0</v>
      </c>
      <c r="O39" s="44">
        <v>0</v>
      </c>
      <c r="P39" s="44">
        <v>0</v>
      </c>
      <c r="Q39" s="44">
        <v>0</v>
      </c>
      <c r="R39" s="44">
        <v>0</v>
      </c>
      <c r="S39" s="44">
        <v>0</v>
      </c>
      <c r="T39" s="41">
        <v>98633767</v>
      </c>
      <c r="U39" s="47">
        <v>98633767</v>
      </c>
      <c r="V39" s="41">
        <v>0</v>
      </c>
      <c r="W39" s="47">
        <v>98633767</v>
      </c>
    </row>
    <row r="40" spans="1:23" x14ac:dyDescent="0.2">
      <c r="A40" s="287" t="s">
        <v>335</v>
      </c>
      <c r="B40" s="287"/>
      <c r="C40" s="287"/>
      <c r="D40" s="287"/>
      <c r="E40" s="287"/>
      <c r="F40" s="287"/>
      <c r="G40" s="40">
        <v>32</v>
      </c>
      <c r="H40" s="44">
        <v>0</v>
      </c>
      <c r="I40" s="44">
        <v>0</v>
      </c>
      <c r="J40" s="44">
        <v>0</v>
      </c>
      <c r="K40" s="44">
        <v>0</v>
      </c>
      <c r="L40" s="44">
        <v>0</v>
      </c>
      <c r="M40" s="44">
        <v>0</v>
      </c>
      <c r="N40" s="41">
        <v>7764821</v>
      </c>
      <c r="O40" s="44">
        <v>0</v>
      </c>
      <c r="P40" s="44">
        <v>0</v>
      </c>
      <c r="Q40" s="44">
        <v>0</v>
      </c>
      <c r="R40" s="44">
        <v>0</v>
      </c>
      <c r="S40" s="44">
        <v>0</v>
      </c>
      <c r="T40" s="44">
        <v>0</v>
      </c>
      <c r="U40" s="47">
        <v>7764821</v>
      </c>
      <c r="V40" s="41">
        <v>0</v>
      </c>
      <c r="W40" s="47">
        <v>7764821</v>
      </c>
    </row>
    <row r="41" spans="1:23" ht="27" customHeight="1" x14ac:dyDescent="0.2">
      <c r="A41" s="287" t="s">
        <v>336</v>
      </c>
      <c r="B41" s="287"/>
      <c r="C41" s="287"/>
      <c r="D41" s="287"/>
      <c r="E41" s="287"/>
      <c r="F41" s="287"/>
      <c r="G41" s="40">
        <v>33</v>
      </c>
      <c r="H41" s="44">
        <v>0</v>
      </c>
      <c r="I41" s="44">
        <v>0</v>
      </c>
      <c r="J41" s="44">
        <v>0</v>
      </c>
      <c r="K41" s="44">
        <v>0</v>
      </c>
      <c r="L41" s="44">
        <v>0</v>
      </c>
      <c r="M41" s="44">
        <v>0</v>
      </c>
      <c r="N41" s="44">
        <v>0</v>
      </c>
      <c r="O41" s="41">
        <v>-7405181</v>
      </c>
      <c r="P41" s="44">
        <v>0</v>
      </c>
      <c r="Q41" s="44">
        <v>0</v>
      </c>
      <c r="R41" s="44">
        <v>0</v>
      </c>
      <c r="S41" s="41">
        <v>7405181</v>
      </c>
      <c r="T41" s="41">
        <v>0</v>
      </c>
      <c r="U41" s="47">
        <v>0</v>
      </c>
      <c r="V41" s="41">
        <v>0</v>
      </c>
      <c r="W41" s="47">
        <v>0</v>
      </c>
    </row>
    <row r="42" spans="1:23" ht="20.25" customHeight="1" x14ac:dyDescent="0.2">
      <c r="A42" s="287" t="s">
        <v>337</v>
      </c>
      <c r="B42" s="287"/>
      <c r="C42" s="287"/>
      <c r="D42" s="287"/>
      <c r="E42" s="287"/>
      <c r="F42" s="287"/>
      <c r="G42" s="40">
        <v>34</v>
      </c>
      <c r="H42" s="44">
        <v>0</v>
      </c>
      <c r="I42" s="44">
        <v>0</v>
      </c>
      <c r="J42" s="44">
        <v>0</v>
      </c>
      <c r="K42" s="44">
        <v>0</v>
      </c>
      <c r="L42" s="44">
        <v>0</v>
      </c>
      <c r="M42" s="44">
        <v>0</v>
      </c>
      <c r="N42" s="44">
        <v>0</v>
      </c>
      <c r="O42" s="44">
        <v>0</v>
      </c>
      <c r="P42" s="41">
        <v>0</v>
      </c>
      <c r="Q42" s="44">
        <v>0</v>
      </c>
      <c r="R42" s="44">
        <v>0</v>
      </c>
      <c r="S42" s="41">
        <v>0</v>
      </c>
      <c r="T42" s="41">
        <v>0</v>
      </c>
      <c r="U42" s="47">
        <v>0</v>
      </c>
      <c r="V42" s="41">
        <v>0</v>
      </c>
      <c r="W42" s="47">
        <v>0</v>
      </c>
    </row>
    <row r="43" spans="1:23" ht="12.75" customHeight="1" x14ac:dyDescent="0.2">
      <c r="A43" s="287" t="s">
        <v>338</v>
      </c>
      <c r="B43" s="287"/>
      <c r="C43" s="287"/>
      <c r="D43" s="287"/>
      <c r="E43" s="287"/>
      <c r="F43" s="287"/>
      <c r="G43" s="40">
        <v>35</v>
      </c>
      <c r="H43" s="44">
        <v>0</v>
      </c>
      <c r="I43" s="44">
        <v>0</v>
      </c>
      <c r="J43" s="44">
        <v>0</v>
      </c>
      <c r="K43" s="44">
        <v>0</v>
      </c>
      <c r="L43" s="44">
        <v>0</v>
      </c>
      <c r="M43" s="44">
        <v>0</v>
      </c>
      <c r="N43" s="44">
        <v>0</v>
      </c>
      <c r="O43" s="44">
        <v>0</v>
      </c>
      <c r="P43" s="44">
        <v>0</v>
      </c>
      <c r="Q43" s="41">
        <v>0</v>
      </c>
      <c r="R43" s="44">
        <v>0</v>
      </c>
      <c r="S43" s="41">
        <v>0</v>
      </c>
      <c r="T43" s="41">
        <v>0</v>
      </c>
      <c r="U43" s="47">
        <v>0</v>
      </c>
      <c r="V43" s="41">
        <v>0</v>
      </c>
      <c r="W43" s="47">
        <v>0</v>
      </c>
    </row>
    <row r="44" spans="1:23" ht="12.75" customHeight="1" x14ac:dyDescent="0.2">
      <c r="A44" s="287" t="s">
        <v>412</v>
      </c>
      <c r="B44" s="287"/>
      <c r="C44" s="287"/>
      <c r="D44" s="287"/>
      <c r="E44" s="287"/>
      <c r="F44" s="287"/>
      <c r="G44" s="40">
        <v>36</v>
      </c>
      <c r="H44" s="44">
        <v>0</v>
      </c>
      <c r="I44" s="44">
        <v>0</v>
      </c>
      <c r="J44" s="44">
        <v>0</v>
      </c>
      <c r="K44" s="44">
        <v>0</v>
      </c>
      <c r="L44" s="44">
        <v>0</v>
      </c>
      <c r="M44" s="44">
        <v>0</v>
      </c>
      <c r="N44" s="44">
        <v>0</v>
      </c>
      <c r="O44" s="44">
        <v>0</v>
      </c>
      <c r="P44" s="44">
        <v>0</v>
      </c>
      <c r="Q44" s="44">
        <v>0</v>
      </c>
      <c r="R44" s="41">
        <v>0</v>
      </c>
      <c r="S44" s="41">
        <v>0</v>
      </c>
      <c r="T44" s="41">
        <v>0</v>
      </c>
      <c r="U44" s="47">
        <v>0</v>
      </c>
      <c r="V44" s="41">
        <v>0</v>
      </c>
      <c r="W44" s="47">
        <v>0</v>
      </c>
    </row>
    <row r="45" spans="1:23" ht="12.75" customHeight="1" x14ac:dyDescent="0.2">
      <c r="A45" s="287" t="s">
        <v>340</v>
      </c>
      <c r="B45" s="287"/>
      <c r="C45" s="287"/>
      <c r="D45" s="287"/>
      <c r="E45" s="287"/>
      <c r="F45" s="287"/>
      <c r="G45" s="40">
        <v>37</v>
      </c>
      <c r="H45" s="44">
        <v>0</v>
      </c>
      <c r="I45" s="44">
        <v>0</v>
      </c>
      <c r="J45" s="44">
        <v>0</v>
      </c>
      <c r="K45" s="44">
        <v>0</v>
      </c>
      <c r="L45" s="44">
        <v>0</v>
      </c>
      <c r="M45" s="44">
        <v>0</v>
      </c>
      <c r="N45" s="41">
        <v>0</v>
      </c>
      <c r="O45" s="41">
        <v>0</v>
      </c>
      <c r="P45" s="41">
        <v>0</v>
      </c>
      <c r="Q45" s="41">
        <v>0</v>
      </c>
      <c r="R45" s="41">
        <v>0</v>
      </c>
      <c r="S45" s="41">
        <v>0</v>
      </c>
      <c r="T45" s="41">
        <v>0</v>
      </c>
      <c r="U45" s="47">
        <v>0</v>
      </c>
      <c r="V45" s="41">
        <v>0</v>
      </c>
      <c r="W45" s="47">
        <v>0</v>
      </c>
    </row>
    <row r="46" spans="1:23" x14ac:dyDescent="0.2">
      <c r="A46" s="287" t="s">
        <v>341</v>
      </c>
      <c r="B46" s="287"/>
      <c r="C46" s="287"/>
      <c r="D46" s="287"/>
      <c r="E46" s="287"/>
      <c r="F46" s="287"/>
      <c r="G46" s="40">
        <v>38</v>
      </c>
      <c r="H46" s="44">
        <v>0</v>
      </c>
      <c r="I46" s="44">
        <v>0</v>
      </c>
      <c r="J46" s="44">
        <v>0</v>
      </c>
      <c r="K46" s="44">
        <v>0</v>
      </c>
      <c r="L46" s="44">
        <v>0</v>
      </c>
      <c r="M46" s="44">
        <v>0</v>
      </c>
      <c r="N46" s="41">
        <v>0</v>
      </c>
      <c r="O46" s="41">
        <v>0</v>
      </c>
      <c r="P46" s="41">
        <v>0</v>
      </c>
      <c r="Q46" s="41">
        <v>0</v>
      </c>
      <c r="R46" s="41">
        <v>0</v>
      </c>
      <c r="S46" s="41">
        <v>0</v>
      </c>
      <c r="T46" s="41">
        <v>0</v>
      </c>
      <c r="U46" s="47">
        <v>0</v>
      </c>
      <c r="V46" s="41">
        <v>0</v>
      </c>
      <c r="W46" s="47">
        <v>0</v>
      </c>
    </row>
    <row r="47" spans="1:23" x14ac:dyDescent="0.2">
      <c r="A47" s="287" t="s">
        <v>342</v>
      </c>
      <c r="B47" s="287"/>
      <c r="C47" s="287"/>
      <c r="D47" s="287"/>
      <c r="E47" s="287"/>
      <c r="F47" s="287"/>
      <c r="G47" s="40">
        <v>39</v>
      </c>
      <c r="H47" s="41">
        <v>0</v>
      </c>
      <c r="I47" s="41">
        <v>0</v>
      </c>
      <c r="J47" s="41">
        <v>0</v>
      </c>
      <c r="K47" s="41">
        <v>0</v>
      </c>
      <c r="L47" s="41">
        <v>0</v>
      </c>
      <c r="M47" s="41">
        <v>0</v>
      </c>
      <c r="N47" s="41">
        <v>0</v>
      </c>
      <c r="O47" s="41">
        <v>12672437</v>
      </c>
      <c r="P47" s="41">
        <v>0</v>
      </c>
      <c r="Q47" s="41">
        <v>0</v>
      </c>
      <c r="R47" s="41">
        <v>0</v>
      </c>
      <c r="S47" s="41">
        <v>0</v>
      </c>
      <c r="T47" s="41">
        <v>0</v>
      </c>
      <c r="U47" s="47">
        <v>12672437</v>
      </c>
      <c r="V47" s="41">
        <v>0</v>
      </c>
      <c r="W47" s="47">
        <v>12672437</v>
      </c>
    </row>
    <row r="48" spans="1:23" ht="22.5" customHeight="1" x14ac:dyDescent="0.2">
      <c r="A48" s="287" t="s">
        <v>343</v>
      </c>
      <c r="B48" s="287"/>
      <c r="C48" s="287"/>
      <c r="D48" s="287"/>
      <c r="E48" s="287"/>
      <c r="F48" s="287"/>
      <c r="G48" s="40">
        <v>40</v>
      </c>
      <c r="H48" s="44">
        <v>0</v>
      </c>
      <c r="I48" s="44">
        <v>0</v>
      </c>
      <c r="J48" s="44">
        <v>0</v>
      </c>
      <c r="K48" s="44">
        <v>0</v>
      </c>
      <c r="L48" s="44">
        <v>0</v>
      </c>
      <c r="M48" s="44">
        <v>0</v>
      </c>
      <c r="N48" s="41">
        <v>0</v>
      </c>
      <c r="O48" s="41">
        <v>-2534487</v>
      </c>
      <c r="P48" s="41">
        <v>0</v>
      </c>
      <c r="Q48" s="41">
        <v>0</v>
      </c>
      <c r="R48" s="41">
        <v>0</v>
      </c>
      <c r="S48" s="41">
        <v>0</v>
      </c>
      <c r="T48" s="41">
        <v>0</v>
      </c>
      <c r="U48" s="47">
        <v>-2534487</v>
      </c>
      <c r="V48" s="41">
        <v>0</v>
      </c>
      <c r="W48" s="47">
        <v>-2534487</v>
      </c>
    </row>
    <row r="49" spans="1:23" ht="36.75" customHeight="1" x14ac:dyDescent="0.2">
      <c r="A49" s="287" t="s">
        <v>344</v>
      </c>
      <c r="B49" s="287"/>
      <c r="C49" s="287"/>
      <c r="D49" s="287"/>
      <c r="E49" s="287"/>
      <c r="F49" s="287"/>
      <c r="G49" s="40">
        <v>41</v>
      </c>
      <c r="H49" s="41">
        <v>0</v>
      </c>
      <c r="I49" s="41">
        <v>0</v>
      </c>
      <c r="J49" s="41">
        <v>0</v>
      </c>
      <c r="K49" s="41">
        <v>0</v>
      </c>
      <c r="L49" s="41">
        <v>0</v>
      </c>
      <c r="M49" s="41">
        <v>0</v>
      </c>
      <c r="N49" s="41">
        <v>0</v>
      </c>
      <c r="O49" s="41">
        <v>0</v>
      </c>
      <c r="P49" s="41">
        <v>0</v>
      </c>
      <c r="Q49" s="41">
        <v>0</v>
      </c>
      <c r="R49" s="41">
        <v>0</v>
      </c>
      <c r="S49" s="41">
        <v>0</v>
      </c>
      <c r="T49" s="41">
        <v>0</v>
      </c>
      <c r="U49" s="47">
        <v>0</v>
      </c>
      <c r="V49" s="41">
        <v>0</v>
      </c>
      <c r="W49" s="47">
        <v>0</v>
      </c>
    </row>
    <row r="50" spans="1:23" ht="26.25" customHeight="1" x14ac:dyDescent="0.2">
      <c r="A50" s="287" t="s">
        <v>345</v>
      </c>
      <c r="B50" s="287"/>
      <c r="C50" s="287"/>
      <c r="D50" s="287"/>
      <c r="E50" s="287"/>
      <c r="F50" s="287"/>
      <c r="G50" s="40">
        <v>42</v>
      </c>
      <c r="H50" s="41">
        <v>0</v>
      </c>
      <c r="I50" s="41">
        <v>0</v>
      </c>
      <c r="J50" s="41">
        <v>0</v>
      </c>
      <c r="K50" s="41">
        <v>0</v>
      </c>
      <c r="L50" s="41">
        <v>0</v>
      </c>
      <c r="M50" s="41">
        <v>0</v>
      </c>
      <c r="N50" s="41">
        <v>0</v>
      </c>
      <c r="O50" s="41">
        <v>0</v>
      </c>
      <c r="P50" s="41">
        <v>0</v>
      </c>
      <c r="Q50" s="41">
        <v>0</v>
      </c>
      <c r="R50" s="41">
        <v>0</v>
      </c>
      <c r="S50" s="41">
        <v>0</v>
      </c>
      <c r="T50" s="41">
        <v>0</v>
      </c>
      <c r="U50" s="47">
        <v>0</v>
      </c>
      <c r="V50" s="41">
        <v>0</v>
      </c>
      <c r="W50" s="47">
        <v>0</v>
      </c>
    </row>
    <row r="51" spans="1:23" ht="22.5" customHeight="1" x14ac:dyDescent="0.2">
      <c r="A51" s="287" t="s">
        <v>346</v>
      </c>
      <c r="B51" s="287"/>
      <c r="C51" s="287"/>
      <c r="D51" s="287"/>
      <c r="E51" s="287"/>
      <c r="F51" s="287"/>
      <c r="G51" s="40">
        <v>43</v>
      </c>
      <c r="H51" s="41">
        <v>0</v>
      </c>
      <c r="I51" s="41">
        <v>0</v>
      </c>
      <c r="J51" s="41">
        <v>0</v>
      </c>
      <c r="K51" s="41">
        <v>0</v>
      </c>
      <c r="L51" s="41">
        <v>0</v>
      </c>
      <c r="M51" s="41">
        <v>0</v>
      </c>
      <c r="N51" s="41">
        <v>0</v>
      </c>
      <c r="O51" s="41">
        <v>0</v>
      </c>
      <c r="P51" s="41">
        <v>0</v>
      </c>
      <c r="Q51" s="41">
        <v>0</v>
      </c>
      <c r="R51" s="41">
        <v>0</v>
      </c>
      <c r="S51" s="41">
        <v>0</v>
      </c>
      <c r="T51" s="41">
        <v>0</v>
      </c>
      <c r="U51" s="47">
        <v>0</v>
      </c>
      <c r="V51" s="41">
        <v>0</v>
      </c>
      <c r="W51" s="47">
        <v>0</v>
      </c>
    </row>
    <row r="52" spans="1:23" x14ac:dyDescent="0.2">
      <c r="A52" s="287" t="s">
        <v>347</v>
      </c>
      <c r="B52" s="287"/>
      <c r="C52" s="287"/>
      <c r="D52" s="287"/>
      <c r="E52" s="287"/>
      <c r="F52" s="287"/>
      <c r="G52" s="40">
        <v>44</v>
      </c>
      <c r="H52" s="41">
        <v>0</v>
      </c>
      <c r="I52" s="41">
        <v>0</v>
      </c>
      <c r="J52" s="41">
        <v>0</v>
      </c>
      <c r="K52" s="41">
        <v>0</v>
      </c>
      <c r="L52" s="41">
        <v>904660</v>
      </c>
      <c r="M52" s="41">
        <v>0</v>
      </c>
      <c r="N52" s="41">
        <v>0</v>
      </c>
      <c r="O52" s="41">
        <v>0</v>
      </c>
      <c r="P52" s="41">
        <v>0</v>
      </c>
      <c r="Q52" s="41">
        <v>0</v>
      </c>
      <c r="R52" s="41">
        <v>0</v>
      </c>
      <c r="S52" s="41">
        <v>0</v>
      </c>
      <c r="T52" s="41">
        <v>0</v>
      </c>
      <c r="U52" s="47">
        <v>-904660</v>
      </c>
      <c r="V52" s="41">
        <v>0</v>
      </c>
      <c r="W52" s="47">
        <v>-904660</v>
      </c>
    </row>
    <row r="53" spans="1:23" x14ac:dyDescent="0.2">
      <c r="A53" s="287" t="s">
        <v>348</v>
      </c>
      <c r="B53" s="287"/>
      <c r="C53" s="287"/>
      <c r="D53" s="287"/>
      <c r="E53" s="287"/>
      <c r="F53" s="287"/>
      <c r="G53" s="40">
        <v>45</v>
      </c>
      <c r="H53" s="41">
        <v>0</v>
      </c>
      <c r="I53" s="41">
        <v>0</v>
      </c>
      <c r="J53" s="41">
        <v>0</v>
      </c>
      <c r="K53" s="41">
        <v>0</v>
      </c>
      <c r="L53" s="41">
        <v>0</v>
      </c>
      <c r="M53" s="41">
        <v>0</v>
      </c>
      <c r="N53" s="41">
        <v>0</v>
      </c>
      <c r="O53" s="41">
        <v>0</v>
      </c>
      <c r="P53" s="41">
        <v>0</v>
      </c>
      <c r="Q53" s="41">
        <v>0</v>
      </c>
      <c r="R53" s="41">
        <v>0</v>
      </c>
      <c r="S53" s="41">
        <v>-51675903</v>
      </c>
      <c r="T53" s="41">
        <v>0</v>
      </c>
      <c r="U53" s="47">
        <v>-51675903</v>
      </c>
      <c r="V53" s="41">
        <v>0</v>
      </c>
      <c r="W53" s="47">
        <v>-51675903</v>
      </c>
    </row>
    <row r="54" spans="1:23" x14ac:dyDescent="0.2">
      <c r="A54" s="287" t="s">
        <v>349</v>
      </c>
      <c r="B54" s="287"/>
      <c r="C54" s="287"/>
      <c r="D54" s="287"/>
      <c r="E54" s="287"/>
      <c r="F54" s="287"/>
      <c r="G54" s="40">
        <v>46</v>
      </c>
      <c r="H54" s="41">
        <v>0</v>
      </c>
      <c r="I54" s="41">
        <v>84840</v>
      </c>
      <c r="J54" s="41">
        <v>-916628</v>
      </c>
      <c r="K54" s="41">
        <v>-1233540</v>
      </c>
      <c r="L54" s="41">
        <v>-1233540</v>
      </c>
      <c r="M54" s="41">
        <v>0</v>
      </c>
      <c r="N54" s="41">
        <v>51913675</v>
      </c>
      <c r="O54" s="41">
        <v>6109181</v>
      </c>
      <c r="P54" s="41">
        <v>0</v>
      </c>
      <c r="Q54" s="41">
        <v>0</v>
      </c>
      <c r="R54" s="41">
        <v>0</v>
      </c>
      <c r="S54" s="41">
        <v>-50841608</v>
      </c>
      <c r="T54" s="41">
        <v>0</v>
      </c>
      <c r="U54" s="47">
        <v>6349460</v>
      </c>
      <c r="V54" s="41">
        <v>-52</v>
      </c>
      <c r="W54" s="47">
        <v>6349408</v>
      </c>
    </row>
    <row r="55" spans="1:23" x14ac:dyDescent="0.2">
      <c r="A55" s="287" t="s">
        <v>413</v>
      </c>
      <c r="B55" s="287"/>
      <c r="C55" s="287"/>
      <c r="D55" s="287"/>
      <c r="E55" s="287"/>
      <c r="F55" s="287"/>
      <c r="G55" s="40">
        <v>47</v>
      </c>
      <c r="H55" s="41">
        <v>0</v>
      </c>
      <c r="I55" s="41">
        <v>0</v>
      </c>
      <c r="J55" s="41">
        <v>0</v>
      </c>
      <c r="K55" s="41">
        <v>0</v>
      </c>
      <c r="L55" s="41">
        <v>0</v>
      </c>
      <c r="M55" s="41">
        <v>0</v>
      </c>
      <c r="N55" s="41">
        <v>0</v>
      </c>
      <c r="O55" s="41">
        <v>0</v>
      </c>
      <c r="P55" s="41">
        <v>0</v>
      </c>
      <c r="Q55" s="41">
        <v>0</v>
      </c>
      <c r="R55" s="41">
        <v>0</v>
      </c>
      <c r="S55" s="41">
        <v>89319984</v>
      </c>
      <c r="T55" s="41">
        <v>-89319984</v>
      </c>
      <c r="U55" s="47">
        <v>0</v>
      </c>
      <c r="V55" s="41">
        <v>0</v>
      </c>
      <c r="W55" s="47">
        <v>0</v>
      </c>
    </row>
    <row r="56" spans="1:23" x14ac:dyDescent="0.2">
      <c r="A56" s="287" t="s">
        <v>351</v>
      </c>
      <c r="B56" s="287"/>
      <c r="C56" s="287"/>
      <c r="D56" s="287"/>
      <c r="E56" s="287"/>
      <c r="F56" s="287"/>
      <c r="G56" s="40">
        <v>48</v>
      </c>
      <c r="H56" s="41">
        <v>0</v>
      </c>
      <c r="I56" s="41">
        <v>0</v>
      </c>
      <c r="J56" s="41">
        <v>0</v>
      </c>
      <c r="K56" s="41">
        <v>0</v>
      </c>
      <c r="L56" s="41">
        <v>0</v>
      </c>
      <c r="M56" s="41">
        <v>0</v>
      </c>
      <c r="N56" s="41">
        <v>0</v>
      </c>
      <c r="O56" s="41">
        <v>0</v>
      </c>
      <c r="P56" s="41">
        <v>0</v>
      </c>
      <c r="Q56" s="41">
        <v>0</v>
      </c>
      <c r="R56" s="41">
        <v>0</v>
      </c>
      <c r="S56" s="41">
        <v>0</v>
      </c>
      <c r="T56" s="41">
        <v>0</v>
      </c>
      <c r="U56" s="47">
        <v>0</v>
      </c>
      <c r="V56" s="41">
        <v>0</v>
      </c>
      <c r="W56" s="47">
        <v>0</v>
      </c>
    </row>
    <row r="57" spans="1:23" ht="25.5" customHeight="1" x14ac:dyDescent="0.2">
      <c r="A57" s="288" t="s">
        <v>416</v>
      </c>
      <c r="B57" s="288"/>
      <c r="C57" s="288"/>
      <c r="D57" s="288"/>
      <c r="E57" s="288"/>
      <c r="F57" s="288"/>
      <c r="G57" s="48">
        <v>49</v>
      </c>
      <c r="H57" s="49">
        <v>419958400</v>
      </c>
      <c r="I57" s="49">
        <v>192394466</v>
      </c>
      <c r="J57" s="49">
        <v>6123451</v>
      </c>
      <c r="K57" s="49">
        <v>20890463</v>
      </c>
      <c r="L57" s="49">
        <v>11795123</v>
      </c>
      <c r="M57" s="49">
        <v>125369</v>
      </c>
      <c r="N57" s="49">
        <v>20604368</v>
      </c>
      <c r="O57" s="49">
        <v>-4275104</v>
      </c>
      <c r="P57" s="49">
        <v>0</v>
      </c>
      <c r="Q57" s="49">
        <v>0</v>
      </c>
      <c r="R57" s="49">
        <v>0</v>
      </c>
      <c r="S57" s="49">
        <v>111796074</v>
      </c>
      <c r="T57" s="49">
        <v>98633767</v>
      </c>
      <c r="U57" s="49">
        <v>854456131</v>
      </c>
      <c r="V57" s="49">
        <v>0</v>
      </c>
      <c r="W57" s="49">
        <v>854456131</v>
      </c>
    </row>
    <row r="58" spans="1:23" x14ac:dyDescent="0.2">
      <c r="A58" s="283" t="s">
        <v>355</v>
      </c>
      <c r="B58" s="284"/>
      <c r="C58" s="284"/>
      <c r="D58" s="284"/>
      <c r="E58" s="284"/>
      <c r="F58" s="284"/>
      <c r="G58" s="284"/>
      <c r="H58" s="284"/>
      <c r="I58" s="284"/>
      <c r="J58" s="284"/>
      <c r="K58" s="284"/>
      <c r="L58" s="284"/>
      <c r="M58" s="284"/>
      <c r="N58" s="284"/>
      <c r="O58" s="284"/>
      <c r="P58" s="284"/>
      <c r="Q58" s="284"/>
      <c r="R58" s="284"/>
      <c r="S58" s="284"/>
      <c r="T58" s="284"/>
      <c r="U58" s="284"/>
      <c r="V58" s="284"/>
      <c r="W58" s="284"/>
    </row>
    <row r="59" spans="1:23" ht="31.5" customHeight="1" x14ac:dyDescent="0.2">
      <c r="A59" s="285" t="s">
        <v>357</v>
      </c>
      <c r="B59" s="285"/>
      <c r="C59" s="285"/>
      <c r="D59" s="285"/>
      <c r="E59" s="285"/>
      <c r="F59" s="285"/>
      <c r="G59" s="40">
        <v>50</v>
      </c>
      <c r="H59" s="47">
        <v>0</v>
      </c>
      <c r="I59" s="47">
        <v>0</v>
      </c>
      <c r="J59" s="47">
        <v>0</v>
      </c>
      <c r="K59" s="47">
        <v>0</v>
      </c>
      <c r="L59" s="47">
        <v>0</v>
      </c>
      <c r="M59" s="47">
        <v>0</v>
      </c>
      <c r="N59" s="47">
        <v>7764821</v>
      </c>
      <c r="O59" s="47">
        <v>2732769</v>
      </c>
      <c r="P59" s="47">
        <v>0</v>
      </c>
      <c r="Q59" s="47">
        <v>0</v>
      </c>
      <c r="R59" s="47">
        <v>0</v>
      </c>
      <c r="S59" s="47">
        <v>7405181</v>
      </c>
      <c r="T59" s="47">
        <v>0</v>
      </c>
      <c r="U59" s="47">
        <v>17902771</v>
      </c>
      <c r="V59" s="47">
        <v>0</v>
      </c>
      <c r="W59" s="47">
        <v>17902771</v>
      </c>
    </row>
    <row r="60" spans="1:23" ht="30" customHeight="1" x14ac:dyDescent="0.2">
      <c r="A60" s="285" t="s">
        <v>414</v>
      </c>
      <c r="B60" s="285"/>
      <c r="C60" s="285"/>
      <c r="D60" s="285"/>
      <c r="E60" s="285"/>
      <c r="F60" s="285"/>
      <c r="G60" s="40">
        <v>51</v>
      </c>
      <c r="H60" s="47">
        <v>0</v>
      </c>
      <c r="I60" s="47">
        <v>0</v>
      </c>
      <c r="J60" s="47">
        <v>0</v>
      </c>
      <c r="K60" s="47">
        <v>0</v>
      </c>
      <c r="L60" s="47">
        <v>0</v>
      </c>
      <c r="M60" s="47">
        <v>0</v>
      </c>
      <c r="N60" s="47">
        <v>7764821</v>
      </c>
      <c r="O60" s="47">
        <v>2732769</v>
      </c>
      <c r="P60" s="47">
        <v>0</v>
      </c>
      <c r="Q60" s="47">
        <v>0</v>
      </c>
      <c r="R60" s="47">
        <v>0</v>
      </c>
      <c r="S60" s="47">
        <v>7405181</v>
      </c>
      <c r="T60" s="47">
        <v>98633767</v>
      </c>
      <c r="U60" s="47">
        <v>116536538</v>
      </c>
      <c r="V60" s="47">
        <v>0</v>
      </c>
      <c r="W60" s="47">
        <v>116536538</v>
      </c>
    </row>
    <row r="61" spans="1:23" ht="33.75" customHeight="1" x14ac:dyDescent="0.2">
      <c r="A61" s="286" t="s">
        <v>358</v>
      </c>
      <c r="B61" s="286"/>
      <c r="C61" s="286"/>
      <c r="D61" s="286"/>
      <c r="E61" s="286"/>
      <c r="F61" s="286"/>
      <c r="G61" s="48">
        <v>52</v>
      </c>
      <c r="H61" s="49">
        <v>0</v>
      </c>
      <c r="I61" s="49">
        <v>84840</v>
      </c>
      <c r="J61" s="49">
        <v>-916628</v>
      </c>
      <c r="K61" s="49">
        <v>-1233540</v>
      </c>
      <c r="L61" s="49">
        <v>-328880</v>
      </c>
      <c r="M61" s="49">
        <v>0</v>
      </c>
      <c r="N61" s="49">
        <v>51913675</v>
      </c>
      <c r="O61" s="49">
        <v>6109181</v>
      </c>
      <c r="P61" s="49">
        <v>0</v>
      </c>
      <c r="Q61" s="49">
        <v>0</v>
      </c>
      <c r="R61" s="49">
        <v>0</v>
      </c>
      <c r="S61" s="49">
        <v>-13197527</v>
      </c>
      <c r="T61" s="49">
        <v>-89319984</v>
      </c>
      <c r="U61" s="49">
        <v>-46231103</v>
      </c>
      <c r="V61" s="49">
        <v>-52</v>
      </c>
      <c r="W61" s="49">
        <v>-46231155</v>
      </c>
    </row>
  </sheetData>
  <protectedRanges>
    <protectedRange sqref="E2" name="Range1_1"/>
    <protectedRange sqref="G2" name="Range1"/>
  </protectedRanges>
  <mergeCells count="64">
    <mergeCell ref="A1:J1"/>
    <mergeCell ref="C2:D2"/>
    <mergeCell ref="A3:F4"/>
    <mergeCell ref="G3:G4"/>
    <mergeCell ref="H3:U3"/>
    <mergeCell ref="A15:F15"/>
    <mergeCell ref="W3:W4"/>
    <mergeCell ref="A5:F5"/>
    <mergeCell ref="A6:W6"/>
    <mergeCell ref="A7:F7"/>
    <mergeCell ref="A8:F8"/>
    <mergeCell ref="A9:F9"/>
    <mergeCell ref="V3:V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W30"/>
    <mergeCell ref="A31:F31"/>
    <mergeCell ref="A32:F32"/>
    <mergeCell ref="A33:F33"/>
    <mergeCell ref="A34:W34"/>
    <mergeCell ref="A35:F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58:W58"/>
    <mergeCell ref="A59:F59"/>
    <mergeCell ref="A60:F60"/>
    <mergeCell ref="A61:F61"/>
    <mergeCell ref="A52:F52"/>
    <mergeCell ref="A53:F53"/>
    <mergeCell ref="A54:F54"/>
    <mergeCell ref="A55:F55"/>
    <mergeCell ref="A56:F56"/>
    <mergeCell ref="A57:F57"/>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P30" sqref="P30"/>
    </sheetView>
  </sheetViews>
  <sheetFormatPr defaultRowHeight="15" x14ac:dyDescent="0.25"/>
  <sheetData>
    <row r="1" spans="1:9" x14ac:dyDescent="0.25">
      <c r="A1" s="313" t="s">
        <v>418</v>
      </c>
      <c r="B1" s="314"/>
      <c r="C1" s="314"/>
      <c r="D1" s="314"/>
      <c r="E1" s="314"/>
      <c r="F1" s="314"/>
      <c r="G1" s="314"/>
      <c r="H1" s="314"/>
      <c r="I1" s="314"/>
    </row>
    <row r="2" spans="1:9" x14ac:dyDescent="0.25">
      <c r="A2" s="314"/>
      <c r="B2" s="314"/>
      <c r="C2" s="314"/>
      <c r="D2" s="314"/>
      <c r="E2" s="314"/>
      <c r="F2" s="314"/>
      <c r="G2" s="314"/>
      <c r="H2" s="314"/>
      <c r="I2" s="314"/>
    </row>
    <row r="3" spans="1:9" x14ac:dyDescent="0.25">
      <c r="A3" s="314"/>
      <c r="B3" s="314"/>
      <c r="C3" s="314"/>
      <c r="D3" s="314"/>
      <c r="E3" s="314"/>
      <c r="F3" s="314"/>
      <c r="G3" s="314"/>
      <c r="H3" s="314"/>
      <c r="I3" s="314"/>
    </row>
    <row r="4" spans="1:9" x14ac:dyDescent="0.25">
      <c r="A4" s="314"/>
      <c r="B4" s="314"/>
      <c r="C4" s="314"/>
      <c r="D4" s="314"/>
      <c r="E4" s="314"/>
      <c r="F4" s="314"/>
      <c r="G4" s="314"/>
      <c r="H4" s="314"/>
      <c r="I4" s="314"/>
    </row>
    <row r="5" spans="1:9" x14ac:dyDescent="0.25">
      <c r="A5" s="314"/>
      <c r="B5" s="314"/>
      <c r="C5" s="314"/>
      <c r="D5" s="314"/>
      <c r="E5" s="314"/>
      <c r="F5" s="314"/>
      <c r="G5" s="314"/>
      <c r="H5" s="314"/>
      <c r="I5" s="314"/>
    </row>
    <row r="6" spans="1:9" x14ac:dyDescent="0.25">
      <c r="A6" s="314"/>
      <c r="B6" s="314"/>
      <c r="C6" s="314"/>
      <c r="D6" s="314"/>
      <c r="E6" s="314"/>
      <c r="F6" s="314"/>
      <c r="G6" s="314"/>
      <c r="H6" s="314"/>
      <c r="I6" s="314"/>
    </row>
    <row r="7" spans="1:9" x14ac:dyDescent="0.25">
      <c r="A7" s="314"/>
      <c r="B7" s="314"/>
      <c r="C7" s="314"/>
      <c r="D7" s="314"/>
      <c r="E7" s="314"/>
      <c r="F7" s="314"/>
      <c r="G7" s="314"/>
      <c r="H7" s="314"/>
      <c r="I7" s="314"/>
    </row>
    <row r="8" spans="1:9" x14ac:dyDescent="0.25">
      <c r="A8" s="314"/>
      <c r="B8" s="314"/>
      <c r="C8" s="314"/>
      <c r="D8" s="314"/>
      <c r="E8" s="314"/>
      <c r="F8" s="314"/>
      <c r="G8" s="314"/>
      <c r="H8" s="314"/>
      <c r="I8" s="314"/>
    </row>
    <row r="9" spans="1:9" x14ac:dyDescent="0.25">
      <c r="A9" s="314"/>
      <c r="B9" s="314"/>
      <c r="C9" s="314"/>
      <c r="D9" s="314"/>
      <c r="E9" s="314"/>
      <c r="F9" s="314"/>
      <c r="G9" s="314"/>
      <c r="H9" s="314"/>
      <c r="I9" s="314"/>
    </row>
    <row r="10" spans="1:9" x14ac:dyDescent="0.25">
      <c r="A10" s="314"/>
      <c r="B10" s="314"/>
      <c r="C10" s="314"/>
      <c r="D10" s="314"/>
      <c r="E10" s="314"/>
      <c r="F10" s="314"/>
      <c r="G10" s="314"/>
      <c r="H10" s="314"/>
      <c r="I10" s="314"/>
    </row>
    <row r="11" spans="1:9" x14ac:dyDescent="0.25">
      <c r="A11" s="314"/>
      <c r="B11" s="314"/>
      <c r="C11" s="314"/>
      <c r="D11" s="314"/>
      <c r="E11" s="314"/>
      <c r="F11" s="314"/>
      <c r="G11" s="314"/>
      <c r="H11" s="314"/>
      <c r="I11" s="314"/>
    </row>
    <row r="12" spans="1:9" x14ac:dyDescent="0.25">
      <c r="A12" s="314"/>
      <c r="B12" s="314"/>
      <c r="C12" s="314"/>
      <c r="D12" s="314"/>
      <c r="E12" s="314"/>
      <c r="F12" s="314"/>
      <c r="G12" s="314"/>
      <c r="H12" s="314"/>
      <c r="I12" s="314"/>
    </row>
    <row r="13" spans="1:9" x14ac:dyDescent="0.25">
      <c r="A13" s="314"/>
      <c r="B13" s="314"/>
      <c r="C13" s="314"/>
      <c r="D13" s="314"/>
      <c r="E13" s="314"/>
      <c r="F13" s="314"/>
      <c r="G13" s="314"/>
      <c r="H13" s="314"/>
      <c r="I13" s="314"/>
    </row>
    <row r="14" spans="1:9" x14ac:dyDescent="0.25">
      <c r="A14" s="314"/>
      <c r="B14" s="314"/>
      <c r="C14" s="314"/>
      <c r="D14" s="314"/>
      <c r="E14" s="314"/>
      <c r="F14" s="314"/>
      <c r="G14" s="314"/>
      <c r="H14" s="314"/>
      <c r="I14" s="314"/>
    </row>
    <row r="15" spans="1:9" x14ac:dyDescent="0.25">
      <c r="A15" s="314"/>
      <c r="B15" s="314"/>
      <c r="C15" s="314"/>
      <c r="D15" s="314"/>
      <c r="E15" s="314"/>
      <c r="F15" s="314"/>
      <c r="G15" s="314"/>
      <c r="H15" s="314"/>
      <c r="I15" s="314"/>
    </row>
    <row r="16" spans="1:9" x14ac:dyDescent="0.25">
      <c r="A16" s="314"/>
      <c r="B16" s="314"/>
      <c r="C16" s="314"/>
      <c r="D16" s="314"/>
      <c r="E16" s="314"/>
      <c r="F16" s="314"/>
      <c r="G16" s="314"/>
      <c r="H16" s="314"/>
      <c r="I16" s="314"/>
    </row>
    <row r="17" spans="1:9" x14ac:dyDescent="0.25">
      <c r="A17" s="314"/>
      <c r="B17" s="314"/>
      <c r="C17" s="314"/>
      <c r="D17" s="314"/>
      <c r="E17" s="314"/>
      <c r="F17" s="314"/>
      <c r="G17" s="314"/>
      <c r="H17" s="314"/>
      <c r="I17" s="314"/>
    </row>
    <row r="18" spans="1:9" x14ac:dyDescent="0.25">
      <c r="A18" s="314"/>
      <c r="B18" s="314"/>
      <c r="C18" s="314"/>
      <c r="D18" s="314"/>
      <c r="E18" s="314"/>
      <c r="F18" s="314"/>
      <c r="G18" s="314"/>
      <c r="H18" s="314"/>
      <c r="I18" s="314"/>
    </row>
    <row r="19" spans="1:9" x14ac:dyDescent="0.25">
      <c r="A19" s="314"/>
      <c r="B19" s="314"/>
      <c r="C19" s="314"/>
      <c r="D19" s="314"/>
      <c r="E19" s="314"/>
      <c r="F19" s="314"/>
      <c r="G19" s="314"/>
      <c r="H19" s="314"/>
      <c r="I19" s="314"/>
    </row>
    <row r="20" spans="1:9" x14ac:dyDescent="0.25">
      <c r="A20" s="314"/>
      <c r="B20" s="314"/>
      <c r="C20" s="314"/>
      <c r="D20" s="314"/>
      <c r="E20" s="314"/>
      <c r="F20" s="314"/>
      <c r="G20" s="314"/>
      <c r="H20" s="314"/>
      <c r="I20" s="314"/>
    </row>
    <row r="21" spans="1:9" x14ac:dyDescent="0.25">
      <c r="A21" s="314"/>
      <c r="B21" s="314"/>
      <c r="C21" s="314"/>
      <c r="D21" s="314"/>
      <c r="E21" s="314"/>
      <c r="F21" s="314"/>
      <c r="G21" s="314"/>
      <c r="H21" s="314"/>
      <c r="I21" s="314"/>
    </row>
    <row r="22" spans="1:9" x14ac:dyDescent="0.25">
      <c r="A22" s="314"/>
      <c r="B22" s="314"/>
      <c r="C22" s="314"/>
      <c r="D22" s="314"/>
      <c r="E22" s="314"/>
      <c r="F22" s="314"/>
      <c r="G22" s="314"/>
      <c r="H22" s="314"/>
      <c r="I22" s="314"/>
    </row>
    <row r="23" spans="1:9" x14ac:dyDescent="0.25">
      <c r="A23" s="314"/>
      <c r="B23" s="314"/>
      <c r="C23" s="314"/>
      <c r="D23" s="314"/>
      <c r="E23" s="314"/>
      <c r="F23" s="314"/>
      <c r="G23" s="314"/>
      <c r="H23" s="314"/>
      <c r="I23" s="314"/>
    </row>
    <row r="24" spans="1:9" x14ac:dyDescent="0.25">
      <c r="A24" s="314"/>
      <c r="B24" s="314"/>
      <c r="C24" s="314"/>
      <c r="D24" s="314"/>
      <c r="E24" s="314"/>
      <c r="F24" s="314"/>
      <c r="G24" s="314"/>
      <c r="H24" s="314"/>
      <c r="I24" s="314"/>
    </row>
    <row r="25" spans="1:9" x14ac:dyDescent="0.25">
      <c r="A25" s="314"/>
      <c r="B25" s="314"/>
      <c r="C25" s="314"/>
      <c r="D25" s="314"/>
      <c r="E25" s="314"/>
      <c r="F25" s="314"/>
      <c r="G25" s="314"/>
      <c r="H25" s="314"/>
      <c r="I25" s="314"/>
    </row>
    <row r="26" spans="1:9" x14ac:dyDescent="0.25">
      <c r="A26" s="314"/>
      <c r="B26" s="314"/>
      <c r="C26" s="314"/>
      <c r="D26" s="314"/>
      <c r="E26" s="314"/>
      <c r="F26" s="314"/>
      <c r="G26" s="314"/>
      <c r="H26" s="314"/>
      <c r="I26" s="314"/>
    </row>
    <row r="27" spans="1:9" x14ac:dyDescent="0.25">
      <c r="A27" s="314"/>
      <c r="B27" s="314"/>
      <c r="C27" s="314"/>
      <c r="D27" s="314"/>
      <c r="E27" s="314"/>
      <c r="F27" s="314"/>
      <c r="G27" s="314"/>
      <c r="H27" s="314"/>
      <c r="I27" s="314"/>
    </row>
    <row r="28" spans="1:9" x14ac:dyDescent="0.25">
      <c r="A28" s="314"/>
      <c r="B28" s="314"/>
      <c r="C28" s="314"/>
      <c r="D28" s="314"/>
      <c r="E28" s="314"/>
      <c r="F28" s="314"/>
      <c r="G28" s="314"/>
      <c r="H28" s="314"/>
      <c r="I28" s="314"/>
    </row>
    <row r="29" spans="1:9" x14ac:dyDescent="0.25">
      <c r="A29" s="314"/>
      <c r="B29" s="314"/>
      <c r="C29" s="314"/>
      <c r="D29" s="314"/>
      <c r="E29" s="314"/>
      <c r="F29" s="314"/>
      <c r="G29" s="314"/>
      <c r="H29" s="314"/>
      <c r="I29" s="314"/>
    </row>
    <row r="30" spans="1:9" x14ac:dyDescent="0.25">
      <c r="A30" s="314"/>
      <c r="B30" s="314"/>
      <c r="C30" s="314"/>
      <c r="D30" s="314"/>
      <c r="E30" s="314"/>
      <c r="F30" s="314"/>
      <c r="G30" s="314"/>
      <c r="H30" s="314"/>
      <c r="I30" s="314"/>
    </row>
    <row r="31" spans="1:9" x14ac:dyDescent="0.25">
      <c r="A31" s="314"/>
      <c r="B31" s="314"/>
      <c r="C31" s="314"/>
      <c r="D31" s="314"/>
      <c r="E31" s="314"/>
      <c r="F31" s="314"/>
      <c r="G31" s="314"/>
      <c r="H31" s="314"/>
      <c r="I31" s="314"/>
    </row>
    <row r="32" spans="1:9" x14ac:dyDescent="0.25">
      <c r="A32" s="314"/>
      <c r="B32" s="314"/>
      <c r="C32" s="314"/>
      <c r="D32" s="314"/>
      <c r="E32" s="314"/>
      <c r="F32" s="314"/>
      <c r="G32" s="314"/>
      <c r="H32" s="314"/>
      <c r="I32" s="314"/>
    </row>
    <row r="33" spans="1:9" x14ac:dyDescent="0.25">
      <c r="A33" s="314"/>
      <c r="B33" s="314"/>
      <c r="C33" s="314"/>
      <c r="D33" s="314"/>
      <c r="E33" s="314"/>
      <c r="F33" s="314"/>
      <c r="G33" s="314"/>
      <c r="H33" s="314"/>
      <c r="I33" s="314"/>
    </row>
    <row r="34" spans="1:9" x14ac:dyDescent="0.25">
      <c r="A34" s="314"/>
      <c r="B34" s="314"/>
      <c r="C34" s="314"/>
      <c r="D34" s="314"/>
      <c r="E34" s="314"/>
      <c r="F34" s="314"/>
      <c r="G34" s="314"/>
      <c r="H34" s="314"/>
      <c r="I34" s="314"/>
    </row>
    <row r="35" spans="1:9" x14ac:dyDescent="0.25">
      <c r="A35" s="314"/>
      <c r="B35" s="314"/>
      <c r="C35" s="314"/>
      <c r="D35" s="314"/>
      <c r="E35" s="314"/>
      <c r="F35" s="314"/>
      <c r="G35" s="314"/>
      <c r="H35" s="314"/>
      <c r="I35" s="314"/>
    </row>
    <row r="36" spans="1:9" x14ac:dyDescent="0.25">
      <c r="A36" s="314"/>
      <c r="B36" s="314"/>
      <c r="C36" s="314"/>
      <c r="D36" s="314"/>
      <c r="E36" s="314"/>
      <c r="F36" s="314"/>
      <c r="G36" s="314"/>
      <c r="H36" s="314"/>
      <c r="I36" s="314"/>
    </row>
    <row r="37" spans="1:9" x14ac:dyDescent="0.25">
      <c r="A37" s="314"/>
      <c r="B37" s="314"/>
      <c r="C37" s="314"/>
      <c r="D37" s="314"/>
      <c r="E37" s="314"/>
      <c r="F37" s="314"/>
      <c r="G37" s="314"/>
      <c r="H37" s="314"/>
      <c r="I37" s="314"/>
    </row>
    <row r="38" spans="1:9" x14ac:dyDescent="0.25">
      <c r="A38" s="314"/>
      <c r="B38" s="314"/>
      <c r="C38" s="314"/>
      <c r="D38" s="314"/>
      <c r="E38" s="314"/>
      <c r="F38" s="314"/>
      <c r="G38" s="314"/>
      <c r="H38" s="314"/>
      <c r="I38" s="314"/>
    </row>
    <row r="39" spans="1:9" x14ac:dyDescent="0.25">
      <c r="A39" s="314"/>
      <c r="B39" s="314"/>
      <c r="C39" s="314"/>
      <c r="D39" s="314"/>
      <c r="E39" s="314"/>
      <c r="F39" s="314"/>
      <c r="G39" s="314"/>
      <c r="H39" s="314"/>
      <c r="I39" s="314"/>
    </row>
    <row r="40" spans="1:9" x14ac:dyDescent="0.25">
      <c r="A40" s="314"/>
      <c r="B40" s="314"/>
      <c r="C40" s="314"/>
      <c r="D40" s="314"/>
      <c r="E40" s="314"/>
      <c r="F40" s="314"/>
      <c r="G40" s="314"/>
      <c r="H40" s="314"/>
      <c r="I40" s="314"/>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90C2967-94CC-4528-880A-77DD81D1F08F}">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Общие сведения</vt:lpstr>
      <vt:lpstr>Баланс</vt:lpstr>
      <vt:lpstr>ОПУ</vt:lpstr>
      <vt:lpstr>Отчет о движ. ден. средств косв</vt:lpstr>
      <vt:lpstr>Отчет об изменениях капитала</vt:lpstr>
      <vt:lpstr>Примечания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Kristina Žižić</cp:lastModifiedBy>
  <dcterms:created xsi:type="dcterms:W3CDTF">2019-04-18T07:18:58Z</dcterms:created>
  <dcterms:modified xsi:type="dcterms:W3CDTF">2020-02-17T10:23:15Z</dcterms:modified>
</cp:coreProperties>
</file>