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aveExternalLinkValues="0" codeName="ThisWorkbook" defaultThemeVersion="124226"/>
  <bookViews>
    <workbookView xWindow="0" yWindow="15" windowWidth="12165" windowHeight="8175"/>
  </bookViews>
  <sheets>
    <sheet name="GENERAL DATA" sheetId="15" r:id="rId1"/>
    <sheet name="BALANCE SHEET" sheetId="19" r:id="rId2"/>
    <sheet name="P&amp;L" sheetId="18" r:id="rId3"/>
    <sheet name="CASH FLOW" sheetId="20" r:id="rId4"/>
    <sheet name="CHANGES TO CAPITAL" sheetId="17" r:id="rId5"/>
    <sheet name="NOTES" sheetId="16" r:id="rId6"/>
  </sheets>
  <externalReferences>
    <externalReference r:id="rId7"/>
  </externalReferences>
  <definedNames>
    <definedName name="_xlnm.Print_Area" localSheetId="3">'CASH FLOW'!$A$1:$K$52</definedName>
    <definedName name="_xlnm.Print_Area" localSheetId="4">'CHANGES TO CAPITAL'!$A$1:$K$25</definedName>
    <definedName name="_xlnm.Print_Area" localSheetId="0">'GENERAL DATA'!$A$1:$I$62</definedName>
    <definedName name="_xlnm.Print_Area" localSheetId="5">NOTES!$A$1:$J$53</definedName>
  </definedNames>
  <calcPr calcId="125725"/>
</workbook>
</file>

<file path=xl/calcChain.xml><?xml version="1.0" encoding="utf-8"?>
<calcChain xmlns="http://schemas.openxmlformats.org/spreadsheetml/2006/main">
  <c r="K14" i="17"/>
  <c r="J14"/>
  <c r="K13"/>
  <c r="J13"/>
  <c r="K9"/>
  <c r="J9"/>
  <c r="K8"/>
  <c r="J8"/>
  <c r="K7"/>
  <c r="J7"/>
  <c r="K6"/>
  <c r="J6"/>
  <c r="K5"/>
  <c r="J5"/>
  <c r="K115" i="19"/>
  <c r="J115"/>
  <c r="K4" i="20" l="1"/>
  <c r="J4"/>
  <c r="I4"/>
  <c r="A4"/>
  <c r="K57" i="18"/>
  <c r="K66"/>
  <c r="K67"/>
  <c r="L57"/>
  <c r="L66"/>
  <c r="M57"/>
  <c r="M66"/>
  <c r="M67"/>
  <c r="L67"/>
  <c r="K7"/>
  <c r="K27"/>
  <c r="K42" s="1"/>
  <c r="K12"/>
  <c r="K16"/>
  <c r="K22"/>
  <c r="K33"/>
  <c r="L7"/>
  <c r="L27"/>
  <c r="L42" s="1"/>
  <c r="L12"/>
  <c r="L16"/>
  <c r="L10" s="1"/>
  <c r="L22"/>
  <c r="L33"/>
  <c r="M7"/>
  <c r="M27"/>
  <c r="M42" s="1"/>
  <c r="M12"/>
  <c r="M16"/>
  <c r="M22"/>
  <c r="M33"/>
  <c r="K72" i="19"/>
  <c r="K79"/>
  <c r="K82"/>
  <c r="K86"/>
  <c r="K90"/>
  <c r="K100"/>
  <c r="J72"/>
  <c r="J69" s="1"/>
  <c r="J79"/>
  <c r="J82"/>
  <c r="J86"/>
  <c r="J90"/>
  <c r="J100"/>
  <c r="K9"/>
  <c r="K16"/>
  <c r="K26"/>
  <c r="K35"/>
  <c r="K41"/>
  <c r="K49"/>
  <c r="K56"/>
  <c r="J9"/>
  <c r="J16"/>
  <c r="J26"/>
  <c r="J35"/>
  <c r="J8"/>
  <c r="J41"/>
  <c r="J49"/>
  <c r="J56"/>
  <c r="J40" s="1"/>
  <c r="J12" i="18"/>
  <c r="J57"/>
  <c r="J66"/>
  <c r="J67"/>
  <c r="J7"/>
  <c r="J27"/>
  <c r="J42" s="1"/>
  <c r="J16"/>
  <c r="J22"/>
  <c r="J10"/>
  <c r="J43" s="1"/>
  <c r="J33"/>
  <c r="L43" l="1"/>
  <c r="J45"/>
  <c r="K10"/>
  <c r="K43" s="1"/>
  <c r="M10"/>
  <c r="M43" s="1"/>
  <c r="L44"/>
  <c r="L48" s="1"/>
  <c r="L45"/>
  <c r="L46"/>
  <c r="K45"/>
  <c r="K46"/>
  <c r="M45"/>
  <c r="M46"/>
  <c r="J44"/>
  <c r="J48" s="1"/>
  <c r="J49" s="1"/>
  <c r="M44"/>
  <c r="M48" s="1"/>
  <c r="K44"/>
  <c r="K48" s="1"/>
  <c r="K49" s="1"/>
  <c r="M50"/>
  <c r="M49"/>
  <c r="J46"/>
  <c r="J114" i="19"/>
  <c r="K69"/>
  <c r="K114" s="1"/>
  <c r="K40"/>
  <c r="J66"/>
  <c r="K8"/>
  <c r="K66" s="1"/>
  <c r="K50" i="18" l="1"/>
  <c r="J50"/>
  <c r="L50"/>
  <c r="L49"/>
</calcChain>
</file>

<file path=xl/sharedStrings.xml><?xml version="1.0" encoding="utf-8"?>
<sst xmlns="http://schemas.openxmlformats.org/spreadsheetml/2006/main" count="348" uniqueCount="313">
  <si>
    <t xml:space="preserve">   3. Goodwill</t>
  </si>
  <si>
    <t/>
  </si>
  <si>
    <t>3</t>
  </si>
  <si>
    <t>4</t>
  </si>
  <si>
    <t>BALANCE SHEET</t>
  </si>
  <si>
    <t>ITEM</t>
  </si>
  <si>
    <t>AOP
ind.</t>
  </si>
  <si>
    <t>Preceding year</t>
  </si>
  <si>
    <t>Current year</t>
  </si>
  <si>
    <t>A)  RECEIVABLES FOR SUBSCRIBED CAPITAL UNPAID</t>
  </si>
  <si>
    <t>I. INTANGIBLE ASSETS (004 up to 009)</t>
  </si>
  <si>
    <t xml:space="preserve">   1. Development costs</t>
  </si>
  <si>
    <t xml:space="preserve">   2. Concessions, patents, licenses, trademarks, softwares and other rights</t>
  </si>
  <si>
    <t xml:space="preserve">   4. Advances for purchase of intangible assets</t>
  </si>
  <si>
    <t xml:space="preserve">   5. Intangible assets in preparation</t>
  </si>
  <si>
    <t xml:space="preserve">   6. 6. Other intangible assets</t>
  </si>
  <si>
    <t>II. TANGIBLE ASSETS (011 up to 019)</t>
  </si>
  <si>
    <t xml:space="preserve">    1. Land</t>
  </si>
  <si>
    <t xml:space="preserve">    2. Buildings</t>
  </si>
  <si>
    <t xml:space="preserve">    3. Plants and machinery</t>
  </si>
  <si>
    <t xml:space="preserve">    4. Tools, plant &amp; office inventory, furniture &amp; transport means</t>
  </si>
  <si>
    <t xml:space="preserve">    5. Biological assets</t>
  </si>
  <si>
    <t xml:space="preserve">    6. Payments on account for tangible assets</t>
  </si>
  <si>
    <t xml:space="preserve">    7. Tangible assets in preparation</t>
  </si>
  <si>
    <t xml:space="preserve">    8. Other tangible assets</t>
  </si>
  <si>
    <t xml:space="preserve">    9. Investment in real estate</t>
  </si>
  <si>
    <t>III. FIXED FINANCIAL ASSETS (021 up to 028)</t>
  </si>
  <si>
    <t xml:space="preserve">     1. Shares in affiliated undertakings</t>
  </si>
  <si>
    <t xml:space="preserve">     4. Given loans to companies in which exist participating interests </t>
  </si>
  <si>
    <t xml:space="preserve">     3. Participating interests (shares)</t>
  </si>
  <si>
    <t xml:space="preserve">     2. Loans to affiliated undertakings</t>
  </si>
  <si>
    <t xml:space="preserve">     5. Investments in securities</t>
  </si>
  <si>
    <t xml:space="preserve">     6. Other loan, deposits etc</t>
  </si>
  <si>
    <t xml:space="preserve">     7. Other fixed financial assets</t>
  </si>
  <si>
    <t xml:space="preserve">     8. Investment stated in equity method </t>
  </si>
  <si>
    <t xml:space="preserve">     2. Receivables from sales on credit
</t>
  </si>
  <si>
    <t xml:space="preserve">     1. Receivables from associated undertakings
</t>
  </si>
  <si>
    <t>IV. RECEIVABLES (030 up to 032)</t>
  </si>
  <si>
    <t xml:space="preserve">     3. Other receivables</t>
  </si>
  <si>
    <t>V. DEFFERED TAX ASSETS</t>
  </si>
  <si>
    <t xml:space="preserve">   1. Materials and supplies
</t>
  </si>
  <si>
    <t xml:space="preserve">   2. Work in progress</t>
  </si>
  <si>
    <t xml:space="preserve">   3. Finished goods</t>
  </si>
  <si>
    <t xml:space="preserve">   4. Commercial goods</t>
  </si>
  <si>
    <t>I. INVENTORY (036 up to 042)</t>
  </si>
  <si>
    <t xml:space="preserve">   5. Advances for inventories
</t>
  </si>
  <si>
    <t xml:space="preserve">   6. Long term assets held for sale
</t>
  </si>
  <si>
    <t xml:space="preserve">   7. Biological assets
</t>
  </si>
  <si>
    <t>II. RECEIVABLES (044 up to 049)</t>
  </si>
  <si>
    <t xml:space="preserve">   1. Receivables from associated undertakings</t>
  </si>
  <si>
    <t xml:space="preserve">   2. Trade receivables</t>
  </si>
  <si>
    <t xml:space="preserve">   3. Receivables from participating companies
</t>
  </si>
  <si>
    <t xml:space="preserve">   4. Receivables from employees and members of the business
</t>
  </si>
  <si>
    <t xml:space="preserve">   5. Receivables from government and other institutions
</t>
  </si>
  <si>
    <t xml:space="preserve">   6. Other receivables
</t>
  </si>
  <si>
    <t xml:space="preserve">     2. Loans to affiliates</t>
  </si>
  <si>
    <t xml:space="preserve">     5. Investments in to securities</t>
  </si>
  <si>
    <t xml:space="preserve">     7. Other financial assets</t>
  </si>
  <si>
    <t>IV. CASH AT BANK AND IN HAND</t>
  </si>
  <si>
    <t>D)  PREPAYMENTA AND ACCRUED INCOME</t>
  </si>
  <si>
    <t>F)  OUT-OF-BALANCE ITEMS</t>
  </si>
  <si>
    <t>ASSETS</t>
  </si>
  <si>
    <t>III. CURRENT FINANCIAL ASSETS (051 up to 057)</t>
  </si>
  <si>
    <t>LIABILITIES</t>
  </si>
  <si>
    <t>I. SUBSCRIBED SHARE CAPITAL</t>
  </si>
  <si>
    <t>II. CAPITAL RESERVES</t>
  </si>
  <si>
    <t>III. RESERVES FROM GAIN (066+067-068+069+070)</t>
  </si>
  <si>
    <t>1. Legal reserves</t>
  </si>
  <si>
    <t>2. Reserves for own shares</t>
  </si>
  <si>
    <t>3. Own stocks and shares (deductible item)</t>
  </si>
  <si>
    <t xml:space="preserve">4. Statutory reserves
</t>
  </si>
  <si>
    <t>5. Other reserves</t>
  </si>
  <si>
    <t>IV. REVALUATION RESERVES</t>
  </si>
  <si>
    <t>V. RETAINED EARNINGS OR LOSS BROUGHT FORWARD (073-074)</t>
  </si>
  <si>
    <t xml:space="preserve">1. Retained earnings </t>
  </si>
  <si>
    <t>2. Loss brought forward</t>
  </si>
  <si>
    <t>VI. CURRENT YEAR PROFIT OR LOSS  (076-077)</t>
  </si>
  <si>
    <t>1. Current year profit</t>
  </si>
  <si>
    <t>2. Current year loss</t>
  </si>
  <si>
    <t>VII. MINOR INTEREST</t>
  </si>
  <si>
    <t xml:space="preserve">     1. Provisions for pensions, severance pay and similar obligations
</t>
  </si>
  <si>
    <t xml:space="preserve">     2. Provisions for tax liabilities
</t>
  </si>
  <si>
    <t xml:space="preserve">     3. Other provisions </t>
  </si>
  <si>
    <t xml:space="preserve">     1. Liabilities to related parties
</t>
  </si>
  <si>
    <t xml:space="preserve">     2. Commitments for loans, deposits, etc</t>
  </si>
  <si>
    <t xml:space="preserve">     3. Liabilities to banks and other financial institutions
</t>
  </si>
  <si>
    <t xml:space="preserve">     4. Liabilities for advances
</t>
  </si>
  <si>
    <t xml:space="preserve">     5. Trade payables
</t>
  </si>
  <si>
    <t xml:space="preserve">     6. Commitments on securities
</t>
  </si>
  <si>
    <t xml:space="preserve">     7. Liabilities to companies in which are participating interests
</t>
  </si>
  <si>
    <t xml:space="preserve">     8. Other long term liabilities</t>
  </si>
  <si>
    <t xml:space="preserve">     9. Deferred tax liabilities
</t>
  </si>
  <si>
    <t xml:space="preserve">     8. Liabilities towards employees</t>
  </si>
  <si>
    <t xml:space="preserve">     9. Liabilities for taxes, contributions and other benefits
</t>
  </si>
  <si>
    <t xml:space="preserve">   10. Liabilities to share in the result
</t>
  </si>
  <si>
    <t xml:space="preserve">   11. Amount based on fixed assets intended to sale</t>
  </si>
  <si>
    <t xml:space="preserve">   12. Other short-term liabilities</t>
  </si>
  <si>
    <t>E) DEFERRED PAYMENT OF COSTS AND FUTURE INCOME</t>
  </si>
  <si>
    <t>G)  OUT-OF BALANCE ITEMS</t>
  </si>
  <si>
    <t>ADDENDUM TO BALANCE SHEET( filled in by the entrepreneur compiling the consolidated annual financial statement)</t>
  </si>
  <si>
    <t>A) CAPITAL AND RESERVES</t>
  </si>
  <si>
    <t>1. Ascribed to the holders of the parent company capital</t>
  </si>
  <si>
    <t>2. Ascribed to minority interest</t>
  </si>
  <si>
    <t xml:space="preserve">Note 1: Appendix to Balance sheet fill companies who make consolidated financial statements.
</t>
  </si>
  <si>
    <t>PROFIT AND LOSS ACCOUNT</t>
  </si>
  <si>
    <t>Cumulative</t>
  </si>
  <si>
    <t>Quarter</t>
  </si>
  <si>
    <t xml:space="preserve">   1. Income from sales</t>
  </si>
  <si>
    <t xml:space="preserve">   2. Other operating income</t>
  </si>
  <si>
    <t xml:space="preserve">    1. Changes in the value of inventories of work in progress and finished goods
</t>
  </si>
  <si>
    <t xml:space="preserve">        a) Costs of raw materials and consumables</t>
  </si>
  <si>
    <t xml:space="preserve">        b) Costs of sales</t>
  </si>
  <si>
    <t xml:space="preserve">        c) Other external charges</t>
  </si>
  <si>
    <t xml:space="preserve">        a) Salaries and wages</t>
  </si>
  <si>
    <t xml:space="preserve">        b) Costs of taxes and social security</t>
  </si>
  <si>
    <t xml:space="preserve">        c) Duties on wages</t>
  </si>
  <si>
    <t xml:space="preserve">   4. Depreciation</t>
  </si>
  <si>
    <t xml:space="preserve">   5. Other costs</t>
  </si>
  <si>
    <t xml:space="preserve">       a) fixed assets (excluding financial assets)
</t>
  </si>
  <si>
    <t xml:space="preserve">       b) current assets (excluding financial assets)
</t>
  </si>
  <si>
    <t xml:space="preserve">   7. Provisions
</t>
  </si>
  <si>
    <t xml:space="preserve">   8. Other operating expenses
</t>
  </si>
  <si>
    <t xml:space="preserve">     1. Interests, exchange rate differenc, dividends with affiliates</t>
  </si>
  <si>
    <t xml:space="preserve">     2. Interests, exch. rate differenc., dividends with non-affiliates
          </t>
  </si>
  <si>
    <t xml:space="preserve">     3. Part of income from affiliates and participated interests</t>
  </si>
  <si>
    <t xml:space="preserve">     4. Non-realized financial income</t>
  </si>
  <si>
    <t xml:space="preserve">     5. Other financial income</t>
  </si>
  <si>
    <t xml:space="preserve">     3. Non-realized financial charges</t>
  </si>
  <si>
    <t xml:space="preserve">     4. Other financial charges</t>
  </si>
  <si>
    <t xml:space="preserve">V.    SHARE OF PROFIT FROM ASSOCIATED COMPANIES 
</t>
  </si>
  <si>
    <t xml:space="preserve">VI.   SHARE OF LOSS FROM ASSOCIATED COMPANIES 
 </t>
  </si>
  <si>
    <t>VIII. EXTRAORDINARY  – OTHER CHARGES</t>
  </si>
  <si>
    <t>VII.  EXTRAORDINARY  – OTHER INCOME</t>
  </si>
  <si>
    <t xml:space="preserve">  1. Profit before taxation (146-147)</t>
  </si>
  <si>
    <t xml:space="preserve">  2. Loss before taxation (147-146)</t>
  </si>
  <si>
    <t>XII.  PROFIT TAX</t>
  </si>
  <si>
    <t xml:space="preserve">  1. PROFIT FOR THE PERIOD (149-151)</t>
  </si>
  <si>
    <t xml:space="preserve">  2. LOSS FOR THE PERIOD (151-148)</t>
  </si>
  <si>
    <t>ADDENDUM TO ATS (filled in by the entrepreneur compiling the consolidated annual financial statement)</t>
  </si>
  <si>
    <t>XIV. PROFIT OR LOSS FOR THE CURRENT PERIOD</t>
  </si>
  <si>
    <t xml:space="preserve">2. Attributable to minority interests
</t>
  </si>
  <si>
    <t xml:space="preserve">1. Attributable to equity holders 
</t>
  </si>
  <si>
    <t xml:space="preserve">Report for other comprehensive income (only for the taxpayer applying IFRS)
</t>
  </si>
  <si>
    <t>I. PROFIT OR LOSS FOR THE CURRENT PERIOD (= 152)</t>
  </si>
  <si>
    <t xml:space="preserve">    1. Exchange differences on translation of foreign operations
</t>
  </si>
  <si>
    <t xml:space="preserve">    2. Movements in revaluation reserves of fixed and intangible assets
</t>
  </si>
  <si>
    <t xml:space="preserve">    3. Profit or loss from revaluation of financial assets available for sale
</t>
  </si>
  <si>
    <t xml:space="preserve">    4. Gains or losses on effective cash flow protection
</t>
  </si>
  <si>
    <t xml:space="preserve">    5. Gains or losses on effective hedge of a net investment abroad
</t>
  </si>
  <si>
    <t xml:space="preserve">    6. Share of other comprehensive income / loss of associated companies
</t>
  </si>
  <si>
    <t xml:space="preserve">    7. Actuarial gains / losses on defined benefit plans
</t>
  </si>
  <si>
    <t xml:space="preserve">III. TAX ON OTHER COMPREHENSIVE INCOME FOR THE CURRENT PERIOD </t>
  </si>
  <si>
    <r>
      <t>IV. OTHER COMPREHENSIVE NET PROFIT OR LOSS
      RAZDOBLJA</t>
    </r>
    <r>
      <rPr>
        <sz val="9"/>
        <rFont val="Arial"/>
        <family val="2"/>
        <charset val="238"/>
      </rPr>
      <t xml:space="preserve"> (158-166)</t>
    </r>
  </si>
  <si>
    <t>V. OTHER COMPREHENSIVE PROFIT OR LOSS FOR THE PERIOD (157+167)</t>
  </si>
  <si>
    <t>ADDENDUM TO Report for other comprehensive income (filled in by the entrepreneur compiling the consolidated annual financial statement)</t>
  </si>
  <si>
    <t>VI. OTHER COMPREHENSIVE PROFIT OR LOSS FOR THE PERIOD</t>
  </si>
  <si>
    <t>CASH FLOW REPORT – Indirect method</t>
  </si>
  <si>
    <t>CASH FLOW FROM OPERATING ACTIVITIES</t>
  </si>
  <si>
    <t>1.  Profit before taxation</t>
  </si>
  <si>
    <t>2.  Depreciation</t>
  </si>
  <si>
    <t>3.  Increase of current liabilities</t>
  </si>
  <si>
    <t>4.  Decrease of current receivables</t>
  </si>
  <si>
    <t>5.  Decrease in stocks</t>
  </si>
  <si>
    <t>6.  Other increase of cash flow</t>
  </si>
  <si>
    <t>CASH FLOW FROM FINANCIAL ACTIVITIES</t>
  </si>
  <si>
    <t>Total cash flow increase (013-014+025-026+037-038)</t>
  </si>
  <si>
    <t>Total cash flow decrease (014-013+026-025+038-037)</t>
  </si>
  <si>
    <t>Cash and cash equivalents at the beginning of the period</t>
  </si>
  <si>
    <t>Cash and cash equivalents increase</t>
  </si>
  <si>
    <t>Cash and cash equivalents decrease</t>
  </si>
  <si>
    <t>Cash and cash equivalents at the end of the period</t>
  </si>
  <si>
    <t>I. Total increase of cash flow from operating activities (001 - 006)</t>
  </si>
  <si>
    <t>A1) NET INCREASE OF CASH FLOW FROM OPERATING ACTIVITIES (012-007)</t>
  </si>
  <si>
    <t>A2) NET DECREASE OF CASH FLOW FROM OPERATING ACTIVITIES (012-007)</t>
  </si>
  <si>
    <t>CASH FLOWS FROM INVESTMENT ACTIVITIES</t>
  </si>
  <si>
    <t>B2) NET DECREASE OF CASH FLOW FROM INVESTMENT ACTIVITIES (024-020)</t>
  </si>
  <si>
    <t>B1) NET INCREASE OF CASH FLOW FROM INVESTMENT ACTIVITIES (020-024)</t>
  </si>
  <si>
    <t>C1) NET INCREASE OF CASH FLOW FROM FINANCIAL ACTIVITIES (030-036)</t>
  </si>
  <si>
    <t>C2) NET DECREASE OF CASH FLOW FROM FINANCIAL ACTIVITIES (036-030)</t>
  </si>
  <si>
    <t>1.  Decrease of current liabilities</t>
  </si>
  <si>
    <t>2.  Increase of current receivables</t>
  </si>
  <si>
    <t>3.  Increase in stocks</t>
  </si>
  <si>
    <t xml:space="preserve">4.  Other decrease of cash flow </t>
  </si>
  <si>
    <t>II.    Total decrease of cash flow from operating activities (008 – 011)</t>
  </si>
  <si>
    <t>1.  Cash inflows from sale of fixed intangible and tangible assets</t>
  </si>
  <si>
    <t>2.  Cash inflows from sale of ownership and debt instruments</t>
  </si>
  <si>
    <t>3.  Cash inflows from interest</t>
  </si>
  <si>
    <t>4.  Cash inflows from dividends</t>
  </si>
  <si>
    <t>5.  Other cash inflows from investment activities</t>
  </si>
  <si>
    <t>III.   Total cash inflows from investment activities (015-019)</t>
  </si>
  <si>
    <t>1.   Cash expenditures for purchase of fixed tangible and intangible assets</t>
  </si>
  <si>
    <t>2.  Cash expenditures for acquisition of ownership and debt instruments</t>
  </si>
  <si>
    <t>3.  Other cash expenditures from investment activities</t>
  </si>
  <si>
    <t>IV.  Total cash expenditures from investment activities (021-023)</t>
  </si>
  <si>
    <t>1.  Cash inflows from issuing ownership and debt financial instruments</t>
  </si>
  <si>
    <t>2.  Cash inflows from credit principal, debentures, loans and other borrowings</t>
  </si>
  <si>
    <t>3.  Other inflows from financial activities</t>
  </si>
  <si>
    <t>V.   Total cash inflows from financial activities (027-029)</t>
  </si>
  <si>
    <t>1.  Cash expenditures for the payment of credit principal and debentures</t>
  </si>
  <si>
    <t>2.  Cash expenditures for the payment of dividends</t>
  </si>
  <si>
    <t>3.  Cash expenditures for financial lease</t>
  </si>
  <si>
    <t>4.  Cash expenditures for repurchase of own shares</t>
  </si>
  <si>
    <t>5.  Other cash expenditures from financial activities</t>
  </si>
  <si>
    <t>VI.  Total cash expenditures from financial activities (031-035)</t>
  </si>
  <si>
    <t>REPORT ON CHANGES TO CAPITAL</t>
  </si>
  <si>
    <t>10. Total capital and reserves (AOP 001-009)</t>
  </si>
  <si>
    <t>11.Exchange rate variations from net investments into foreign business operations</t>
  </si>
  <si>
    <t>12.Current and deferred taxes (part)</t>
  </si>
  <si>
    <t>13.Cash flow protection</t>
  </si>
  <si>
    <t>14.Changes in bookkeeping policies</t>
  </si>
  <si>
    <t>15.Correction of significant mistakes from the previous period</t>
  </si>
  <si>
    <t>16.Other changes to capital</t>
  </si>
  <si>
    <t>17a. Ascribed to holders of the holders company capital</t>
  </si>
  <si>
    <t>17b. Ascribed to minority interest</t>
  </si>
  <si>
    <t>for period</t>
  </si>
  <si>
    <t>till</t>
  </si>
  <si>
    <t>17. Total capital increase or decrease (AOP 011 - 016)</t>
  </si>
  <si>
    <t>Items reducing Capital are entered with negative sign. 
Data under EOP codes 001 to 009 are entered as balance as at Balance Sheet date.</t>
  </si>
  <si>
    <t>1.  Subscribed capital</t>
  </si>
  <si>
    <t>2.  Capital reserves</t>
  </si>
  <si>
    <t>3.  Reserves from profit</t>
  </si>
  <si>
    <t>4.  Retained profit or loss carried over</t>
  </si>
  <si>
    <t>5.  Current year profit or loss</t>
  </si>
  <si>
    <t>6.  Revalorisation of fixed material assets</t>
  </si>
  <si>
    <t>7.  Revalorisation of intangible assets</t>
  </si>
  <si>
    <t>8.  Revalorisation of financial assets available for sale</t>
  </si>
  <si>
    <t>9.  Other revalorisation</t>
  </si>
  <si>
    <t>Notes with financial reports</t>
  </si>
  <si>
    <t>Post code and place:</t>
  </si>
  <si>
    <t>(at the end of the trimester)</t>
  </si>
  <si>
    <t>NCA code:</t>
  </si>
  <si>
    <t>Names of consolidation subjects (according to IMSF):</t>
  </si>
  <si>
    <t>Seat:</t>
  </si>
  <si>
    <t>(only the name and surname of the contact person to be entered)</t>
  </si>
  <si>
    <t>E-mail address:</t>
  </si>
  <si>
    <t>Name and surname:</t>
  </si>
  <si>
    <t>(person authorised for representation)</t>
  </si>
  <si>
    <t>Documentation for publishing:</t>
  </si>
  <si>
    <t>(signature of the person authorised for representation)</t>
  </si>
  <si>
    <t>Place of the seal</t>
  </si>
  <si>
    <t>Appendix 1</t>
  </si>
  <si>
    <t>Reporting period:</t>
  </si>
  <si>
    <t>Quarterly Financial Report of the entrepreneur TFI-POD</t>
  </si>
  <si>
    <t>Register number (MB):</t>
  </si>
  <si>
    <t>Entity register number (MBS):</t>
  </si>
  <si>
    <t>Personal identification number (PIN):</t>
  </si>
  <si>
    <t>Issuing company:</t>
  </si>
  <si>
    <t>Street and house number:</t>
  </si>
  <si>
    <t>Internet address:</t>
  </si>
  <si>
    <t>Consolidated report:</t>
  </si>
  <si>
    <t>County code and name:</t>
  </si>
  <si>
    <t>Municipality/city code and name:</t>
  </si>
  <si>
    <t>No. of employees:</t>
  </si>
  <si>
    <t>REG.NO.:</t>
  </si>
  <si>
    <t>Bookkeeping service:</t>
  </si>
  <si>
    <t>Contact person:</t>
  </si>
  <si>
    <t>Telephone:</t>
  </si>
  <si>
    <t>Fax:</t>
  </si>
  <si>
    <t>3.Statement of the person responsible for compiling financial statements.</t>
  </si>
  <si>
    <t>2. Interim report,</t>
  </si>
  <si>
    <t>1. Financial statements (balance sheet, profit and loss statement, cash flow statement, changes in equity and notes to financial statements)</t>
  </si>
  <si>
    <t>as at 30.06.2011.</t>
  </si>
  <si>
    <t>Taxpayer: GROUP AD PLASTIK</t>
  </si>
  <si>
    <t>in period from 01.01.2011. till 30.06.2011.</t>
  </si>
  <si>
    <t>B)  FIXED ASSETS (003+010+020+029+033)</t>
  </si>
  <si>
    <t>C)  CURRENT ASSETS (035+043+050+058)</t>
  </si>
  <si>
    <t>E) TOTAL ASSETS (001+002+034+059)</t>
  </si>
  <si>
    <t>A)  CAPITAL AND RESERVES (063+064+065+071+072+075+078)</t>
  </si>
  <si>
    <t>B)  PROVISIONS (080 up to 082)</t>
  </si>
  <si>
    <t>C)  LONG TERM LIABILITIES (084 up to 092)</t>
  </si>
  <si>
    <t>D)  SHORT TERM LIABILITIES (094 do 105)</t>
  </si>
  <si>
    <t>F) TOTAL LIABILITIES  (062+079+083+093+106)</t>
  </si>
  <si>
    <t>I. OPERATING TURNOVER (112+113)</t>
  </si>
  <si>
    <t>II. OPERATING CHARGES (115+116+120+124+125+126+129+130)</t>
  </si>
  <si>
    <t xml:space="preserve">    2. Material charges (117 up to 119)</t>
  </si>
  <si>
    <t xml:space="preserve">   3. Staff costs (121 up to 123)</t>
  </si>
  <si>
    <t xml:space="preserve">   6. Impairment (127+128)</t>
  </si>
  <si>
    <t>III. FINANCIAL INCOME (132 up to 136)</t>
  </si>
  <si>
    <t>IV. FINANCIAL CHARGES (138 up to 141)</t>
  </si>
  <si>
    <t>IX.  TOTAL INCOME  (111+131+142 + 144)</t>
  </si>
  <si>
    <t>X.   TOTAL CHARGES  (114+137+143 + 145)</t>
  </si>
  <si>
    <t>XI.  PROFIT OR LOSS BEFORE TAXATION (146-147)</t>
  </si>
  <si>
    <t>XIII. PROFIT OR LOSS FOR THE PERIOD (148-151)</t>
  </si>
  <si>
    <t>II. OTHER COMPREHENSIVE INCOME / LOSS BEFORE TAXATION (159 up to 165)</t>
  </si>
  <si>
    <t>01.01.2011.</t>
  </si>
  <si>
    <t>30.06.2011.</t>
  </si>
  <si>
    <t>03440494</t>
  </si>
  <si>
    <t>060007090</t>
  </si>
  <si>
    <t>48351740621</t>
  </si>
  <si>
    <t>AD PLASTIK d.d.</t>
  </si>
  <si>
    <t>Matoševa 8</t>
  </si>
  <si>
    <t>Solin</t>
  </si>
  <si>
    <t>adplastik@adplastik.hr</t>
  </si>
  <si>
    <t>www.adplastik.hr</t>
  </si>
  <si>
    <t>Splitsko-dalmatinska</t>
  </si>
  <si>
    <t>2932</t>
  </si>
  <si>
    <t>Marica Jakelić</t>
  </si>
  <si>
    <t>021/206-660</t>
  </si>
  <si>
    <t>021/206-669</t>
  </si>
  <si>
    <t>marica.jakelic@adplastik.hr</t>
  </si>
  <si>
    <t>Katija Klepo</t>
  </si>
  <si>
    <t>Solin, Hrvatska</t>
  </si>
  <si>
    <t>ZAO PHR</t>
  </si>
  <si>
    <t>Samara, Ruska Federacija</t>
  </si>
  <si>
    <t>103630022193</t>
  </si>
  <si>
    <t>AD PLASTIK d.o.o.</t>
  </si>
  <si>
    <t>Novo Mesto, Slovenija</t>
  </si>
  <si>
    <t>1214985000</t>
  </si>
  <si>
    <t>ZAO ADP LUGA</t>
  </si>
  <si>
    <t>Luga, Ruska Federacija</t>
  </si>
  <si>
    <t>107471000032</t>
  </si>
  <si>
    <t>Yes</t>
  </si>
  <si>
    <t xml:space="preserve">1. AOP 024 Higher given loans to companies in which exists participating interest are due to higher loans given to affiliates FADP Russia 
2.AOP 039 Commercial goods contains value of tool for known buyer 
3. AOP 046 Receivables from participating companies includes dividend from EURO APS Romania
4. AOP 112 i 113 - Less income and expenses is due to production transfer from affiliate ADP Luga to affiliate FADP Luga Russia whose financial reports are included in AD Plastik Group reports  using the equity method in accordance with IAS 27 and 28.
5. AOP 132 In current period there was no significant exchange rate fluctuation like in preceding year.
</t>
  </si>
</sst>
</file>

<file path=xl/styles.xml><?xml version="1.0" encoding="utf-8"?>
<styleSheet xmlns="http://schemas.openxmlformats.org/spreadsheetml/2006/main">
  <numFmts count="1">
    <numFmt numFmtId="164" formatCode="000"/>
  </numFmts>
  <fonts count="27">
    <font>
      <sz val="10"/>
      <name val="Arial"/>
      <charset val="238"/>
    </font>
    <font>
      <sz val="10"/>
      <name val="Arial"/>
      <charset val="238"/>
    </font>
    <font>
      <sz val="8"/>
      <name val="Arial"/>
      <family val="2"/>
      <charset val="238"/>
    </font>
    <font>
      <sz val="8"/>
      <name val="Arial"/>
      <charset val="238"/>
    </font>
    <font>
      <b/>
      <sz val="9"/>
      <name val="Arial"/>
      <family val="2"/>
      <charset val="238"/>
    </font>
    <font>
      <sz val="9"/>
      <name val="Arial"/>
      <family val="2"/>
      <charset val="238"/>
    </font>
    <font>
      <u/>
      <sz val="10"/>
      <color indexed="12"/>
      <name val="Arial"/>
      <charset val="238"/>
    </font>
    <font>
      <sz val="9"/>
      <name val="Arial"/>
      <charset val="238"/>
    </font>
    <font>
      <b/>
      <sz val="8"/>
      <name val="Arial"/>
      <family val="2"/>
      <charset val="238"/>
    </font>
    <font>
      <b/>
      <sz val="10"/>
      <name val="Arial"/>
      <family val="2"/>
      <charset val="238"/>
    </font>
    <font>
      <sz val="8"/>
      <color indexed="16"/>
      <name val="Arial"/>
      <family val="2"/>
      <charset val="238"/>
    </font>
    <font>
      <sz val="10"/>
      <color indexed="8"/>
      <name val="ARIAL"/>
      <charset val="1"/>
    </font>
    <font>
      <b/>
      <sz val="12"/>
      <name val="Arial"/>
      <family val="2"/>
      <charset val="238"/>
    </font>
    <font>
      <b/>
      <sz val="12"/>
      <name val="Arial Rounded MT Bold"/>
      <family val="2"/>
    </font>
    <font>
      <b/>
      <sz val="9"/>
      <name val="Arial Rounded MT Bold"/>
      <family val="2"/>
    </font>
    <font>
      <sz val="9"/>
      <color indexed="8"/>
      <name val="Arial"/>
      <charset val="238"/>
    </font>
    <font>
      <sz val="10"/>
      <name val="Arial"/>
      <family val="2"/>
      <charset val="238"/>
    </font>
    <font>
      <sz val="12"/>
      <name val="Arial"/>
      <charset val="238"/>
    </font>
    <font>
      <b/>
      <sz val="12"/>
      <name val="Arial"/>
      <charset val="238"/>
    </font>
    <font>
      <b/>
      <sz val="10"/>
      <name val="Arial"/>
      <charset val="238"/>
    </font>
    <font>
      <b/>
      <sz val="9"/>
      <name val="Arial"/>
      <charset val="238"/>
    </font>
    <font>
      <b/>
      <sz val="8"/>
      <name val="Arial"/>
      <charset val="238"/>
    </font>
    <font>
      <b/>
      <sz val="9"/>
      <color indexed="8"/>
      <name val="Arial"/>
      <family val="2"/>
      <charset val="238"/>
    </font>
    <font>
      <b/>
      <sz val="10"/>
      <color indexed="8"/>
      <name val="Arial"/>
      <family val="2"/>
      <charset val="238"/>
    </font>
    <font>
      <sz val="8"/>
      <color indexed="8"/>
      <name val="Arial"/>
      <family val="2"/>
      <charset val="238"/>
    </font>
    <font>
      <u/>
      <sz val="10"/>
      <color indexed="12"/>
      <name val="Arial"/>
      <family val="2"/>
      <charset val="238"/>
    </font>
    <font>
      <sz val="11"/>
      <name val="Arial"/>
      <family val="2"/>
      <charset val="238"/>
    </font>
  </fonts>
  <fills count="2">
    <fill>
      <patternFill patternType="none"/>
    </fill>
    <fill>
      <patternFill patternType="gray125"/>
    </fill>
  </fills>
  <borders count="3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11" fillId="0" borderId="0">
      <alignment vertical="top"/>
    </xf>
    <xf numFmtId="0" fontId="7" fillId="0" borderId="0"/>
    <xf numFmtId="0" fontId="11" fillId="0" borderId="0">
      <alignment vertical="top"/>
    </xf>
  </cellStyleXfs>
  <cellXfs count="282">
    <xf numFmtId="0" fontId="0" fillId="0" borderId="0" xfId="0"/>
    <xf numFmtId="164" fontId="4" fillId="0" borderId="1"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xf>
    <xf numFmtId="164" fontId="4" fillId="0" borderId="3" xfId="0" applyNumberFormat="1" applyFont="1" applyFill="1" applyBorder="1" applyAlignment="1">
      <alignment horizontal="center" vertical="center"/>
    </xf>
    <xf numFmtId="164" fontId="4" fillId="0" borderId="4" xfId="0" applyNumberFormat="1" applyFont="1" applyFill="1" applyBorder="1" applyAlignment="1">
      <alignment horizontal="center" vertical="center"/>
    </xf>
    <xf numFmtId="3" fontId="2" fillId="0" borderId="5" xfId="0" applyNumberFormat="1" applyFont="1" applyFill="1" applyBorder="1" applyAlignment="1" applyProtection="1">
      <alignment vertical="center"/>
      <protection locked="0"/>
    </xf>
    <xf numFmtId="3" fontId="2" fillId="0" borderId="6"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3" fontId="2" fillId="0" borderId="4" xfId="0" applyNumberFormat="1" applyFont="1" applyFill="1" applyBorder="1" applyAlignment="1" applyProtection="1">
      <alignment vertical="center"/>
      <protection locked="0"/>
    </xf>
    <xf numFmtId="164" fontId="4" fillId="0" borderId="6" xfId="0" applyNumberFormat="1" applyFont="1" applyFill="1" applyBorder="1" applyAlignment="1">
      <alignment horizontal="center" vertical="center"/>
    </xf>
    <xf numFmtId="0" fontId="1" fillId="0" borderId="0" xfId="2" applyFont="1" applyAlignment="1"/>
    <xf numFmtId="0" fontId="7" fillId="0" borderId="7" xfId="2" applyFont="1" applyFill="1" applyBorder="1" applyAlignment="1" applyProtection="1">
      <alignment horizontal="center" vertical="center"/>
      <protection locked="0" hidden="1"/>
    </xf>
    <xf numFmtId="0" fontId="4" fillId="0" borderId="0" xfId="2" applyFont="1" applyFill="1" applyBorder="1" applyAlignment="1" applyProtection="1">
      <alignment horizontal="left" vertical="center"/>
      <protection hidden="1"/>
    </xf>
    <xf numFmtId="0" fontId="5" fillId="0" borderId="0" xfId="2" applyFont="1" applyFill="1" applyBorder="1" applyAlignment="1" applyProtection="1">
      <alignment vertical="center"/>
      <protection hidden="1"/>
    </xf>
    <xf numFmtId="0" fontId="5" fillId="0" borderId="0" xfId="2" applyFont="1" applyFill="1" applyBorder="1" applyAlignment="1" applyProtection="1">
      <alignment horizontal="center" vertical="center" wrapText="1"/>
      <protection hidden="1"/>
    </xf>
    <xf numFmtId="0" fontId="7" fillId="0" borderId="0" xfId="2" applyFont="1" applyBorder="1" applyAlignment="1" applyProtection="1">
      <protection hidden="1"/>
    </xf>
    <xf numFmtId="0" fontId="14" fillId="0" borderId="0" xfId="2" applyFont="1" applyBorder="1" applyAlignment="1" applyProtection="1">
      <alignment horizontal="right" vertical="center" wrapText="1"/>
      <protection hidden="1"/>
    </xf>
    <xf numFmtId="0" fontId="14" fillId="0" borderId="0" xfId="2" applyNumberFormat="1" applyFont="1" applyFill="1" applyBorder="1" applyAlignment="1" applyProtection="1">
      <alignment horizontal="right" vertical="center" shrinkToFit="1"/>
      <protection locked="0" hidden="1"/>
    </xf>
    <xf numFmtId="0" fontId="14" fillId="0" borderId="0" xfId="2" applyFont="1" applyFill="1" applyBorder="1" applyAlignment="1" applyProtection="1">
      <alignment horizontal="left" vertical="center"/>
      <protection hidden="1"/>
    </xf>
    <xf numFmtId="0" fontId="7" fillId="0" borderId="0" xfId="2" applyFont="1" applyBorder="1" applyAlignment="1" applyProtection="1">
      <alignment horizontal="left"/>
      <protection hidden="1"/>
    </xf>
    <xf numFmtId="0" fontId="7" fillId="0" borderId="0" xfId="2" applyFont="1" applyBorder="1" applyAlignment="1" applyProtection="1">
      <alignment vertical="top"/>
      <protection hidden="1"/>
    </xf>
    <xf numFmtId="0" fontId="7" fillId="0" borderId="0" xfId="2" applyFont="1" applyBorder="1" applyAlignment="1" applyProtection="1">
      <alignment horizontal="right"/>
      <protection hidden="1"/>
    </xf>
    <xf numFmtId="0" fontId="4" fillId="0" borderId="0" xfId="2" applyFont="1" applyFill="1" applyBorder="1" applyAlignment="1" applyProtection="1">
      <alignment horizontal="right" vertical="center"/>
      <protection locked="0" hidden="1"/>
    </xf>
    <xf numFmtId="0" fontId="5" fillId="0" borderId="0" xfId="2" applyFont="1" applyBorder="1" applyAlignment="1" applyProtection="1">
      <protection hidden="1"/>
    </xf>
    <xf numFmtId="0" fontId="4" fillId="0" borderId="0" xfId="2" applyFont="1" applyBorder="1" applyAlignment="1" applyProtection="1">
      <alignment vertical="top"/>
      <protection hidden="1"/>
    </xf>
    <xf numFmtId="0" fontId="7" fillId="0" borderId="0" xfId="2" applyFont="1" applyFill="1" applyBorder="1" applyAlignment="1" applyProtection="1">
      <protection hidden="1"/>
    </xf>
    <xf numFmtId="0" fontId="7" fillId="0" borderId="0" xfId="2" applyFont="1" applyBorder="1" applyAlignment="1" applyProtection="1">
      <alignment horizontal="center" vertical="center"/>
      <protection locked="0" hidden="1"/>
    </xf>
    <xf numFmtId="0" fontId="7" fillId="0" borderId="0" xfId="2" applyFont="1" applyBorder="1" applyAlignment="1" applyProtection="1">
      <alignment wrapText="1"/>
      <protection hidden="1"/>
    </xf>
    <xf numFmtId="0" fontId="7" fillId="0" borderId="0" xfId="2" applyFont="1" applyBorder="1" applyAlignment="1" applyProtection="1">
      <alignment horizontal="right" vertical="top"/>
      <protection hidden="1"/>
    </xf>
    <xf numFmtId="0" fontId="7" fillId="0" borderId="0" xfId="2" applyFont="1" applyBorder="1" applyAlignment="1" applyProtection="1">
      <alignment horizontal="center" vertical="top"/>
      <protection hidden="1"/>
    </xf>
    <xf numFmtId="0" fontId="7" fillId="0" borderId="0" xfId="2" applyFont="1" applyBorder="1" applyAlignment="1" applyProtection="1">
      <alignment horizontal="center"/>
      <protection hidden="1"/>
    </xf>
    <xf numFmtId="0" fontId="7" fillId="0" borderId="0" xfId="2" applyFont="1" applyBorder="1" applyAlignment="1"/>
    <xf numFmtId="0" fontId="7" fillId="0" borderId="0" xfId="2" applyFont="1" applyBorder="1" applyAlignment="1" applyProtection="1">
      <alignment horizontal="left" vertical="top"/>
      <protection hidden="1"/>
    </xf>
    <xf numFmtId="0" fontId="7" fillId="0" borderId="8" xfId="2" applyFont="1" applyBorder="1" applyAlignment="1" applyProtection="1">
      <protection hidden="1"/>
    </xf>
    <xf numFmtId="0" fontId="7" fillId="0" borderId="0" xfId="2" applyFont="1" applyBorder="1" applyAlignment="1" applyProtection="1">
      <alignment vertical="center"/>
      <protection hidden="1"/>
    </xf>
    <xf numFmtId="0" fontId="7" fillId="0" borderId="9" xfId="2" applyFont="1" applyBorder="1" applyAlignment="1" applyProtection="1">
      <protection hidden="1"/>
    </xf>
    <xf numFmtId="0" fontId="7" fillId="0" borderId="9" xfId="2" applyFont="1" applyBorder="1" applyAlignment="1"/>
    <xf numFmtId="0" fontId="11" fillId="0" borderId="0" xfId="4">
      <alignment vertical="top"/>
    </xf>
    <xf numFmtId="0" fontId="11" fillId="0" borderId="0" xfId="4" applyAlignment="1"/>
    <xf numFmtId="0" fontId="17" fillId="0" borderId="0" xfId="4" applyFont="1" applyAlignment="1"/>
    <xf numFmtId="0" fontId="18" fillId="0" borderId="0" xfId="4" applyFont="1" applyFill="1" applyBorder="1" applyAlignment="1">
      <alignment horizontal="center" vertical="center" wrapText="1"/>
    </xf>
    <xf numFmtId="164" fontId="20" fillId="0" borderId="1" xfId="0" applyNumberFormat="1" applyFont="1" applyFill="1" applyBorder="1" applyAlignment="1">
      <alignment horizontal="center" vertical="center"/>
    </xf>
    <xf numFmtId="3" fontId="3" fillId="0" borderId="1" xfId="0" applyNumberFormat="1" applyFont="1" applyFill="1" applyBorder="1" applyAlignment="1" applyProtection="1">
      <alignment vertical="center"/>
      <protection locked="0"/>
    </xf>
    <xf numFmtId="164" fontId="20" fillId="0" borderId="6" xfId="0" applyNumberFormat="1" applyFont="1" applyFill="1" applyBorder="1" applyAlignment="1">
      <alignment horizontal="center" vertical="center"/>
    </xf>
    <xf numFmtId="164" fontId="20" fillId="0" borderId="4" xfId="0" applyNumberFormat="1" applyFont="1" applyFill="1" applyBorder="1" applyAlignment="1">
      <alignment horizontal="center" vertical="center"/>
    </xf>
    <xf numFmtId="0" fontId="15" fillId="0" borderId="0" xfId="4" applyFont="1" applyBorder="1" applyAlignment="1" applyProtection="1">
      <alignment vertical="center"/>
      <protection hidden="1"/>
    </xf>
    <xf numFmtId="0" fontId="7" fillId="0" borderId="0" xfId="2" applyFont="1" applyBorder="1" applyAlignment="1" applyProtection="1">
      <alignment horizontal="right" wrapText="1"/>
      <protection hidden="1"/>
    </xf>
    <xf numFmtId="0" fontId="7" fillId="0" borderId="0" xfId="2" applyFont="1" applyBorder="1" applyAlignment="1" applyProtection="1">
      <alignment horizontal="right" vertical="center"/>
      <protection hidden="1"/>
    </xf>
    <xf numFmtId="0" fontId="0" fillId="0" borderId="0" xfId="0" applyFill="1"/>
    <xf numFmtId="3" fontId="2" fillId="0" borderId="1" xfId="0" applyNumberFormat="1" applyFont="1" applyFill="1" applyBorder="1" applyAlignment="1" applyProtection="1">
      <alignment vertical="center"/>
      <protection hidden="1"/>
    </xf>
    <xf numFmtId="0" fontId="16" fillId="0" borderId="10" xfId="0" applyFont="1" applyFill="1" applyBorder="1" applyAlignment="1">
      <alignment vertical="center"/>
    </xf>
    <xf numFmtId="0" fontId="8" fillId="0" borderId="11"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wrapText="1"/>
      <protection hidden="1"/>
    </xf>
    <xf numFmtId="0" fontId="8" fillId="0" borderId="13" xfId="0" applyFont="1" applyFill="1" applyBorder="1" applyAlignment="1" applyProtection="1">
      <alignment horizontal="center" vertical="center" wrapText="1"/>
      <protection hidden="1"/>
    </xf>
    <xf numFmtId="0" fontId="8" fillId="0" borderId="12" xfId="0" applyFont="1" applyFill="1" applyBorder="1" applyAlignment="1" applyProtection="1">
      <alignment horizontal="center" vertical="center" wrapText="1"/>
      <protection hidden="1"/>
    </xf>
    <xf numFmtId="3" fontId="2" fillId="0" borderId="4" xfId="0" applyNumberFormat="1" applyFont="1" applyFill="1" applyBorder="1" applyAlignment="1" applyProtection="1">
      <alignment vertical="center"/>
      <protection hidden="1"/>
    </xf>
    <xf numFmtId="0" fontId="0" fillId="0" borderId="10" xfId="0" applyFill="1" applyBorder="1"/>
    <xf numFmtId="0" fontId="8" fillId="0" borderId="12" xfId="0" applyFont="1" applyFill="1" applyBorder="1" applyAlignment="1" applyProtection="1">
      <alignment horizontal="center" vertical="center"/>
      <protection hidden="1"/>
    </xf>
    <xf numFmtId="3" fontId="2" fillId="0" borderId="5" xfId="0" applyNumberFormat="1" applyFont="1" applyFill="1" applyBorder="1" applyAlignment="1" applyProtection="1">
      <alignment vertical="center"/>
      <protection hidden="1"/>
    </xf>
    <xf numFmtId="3" fontId="2" fillId="0" borderId="14" xfId="0" applyNumberFormat="1" applyFont="1" applyFill="1" applyBorder="1" applyAlignment="1" applyProtection="1">
      <alignment vertical="center"/>
      <protection hidden="1"/>
    </xf>
    <xf numFmtId="0" fontId="4"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49" fontId="8" fillId="0" borderId="12"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4" applyFont="1" applyFill="1" applyAlignment="1">
      <alignment wrapText="1"/>
    </xf>
    <xf numFmtId="0" fontId="1" fillId="0" borderId="0" xfId="0" applyFont="1" applyFill="1"/>
    <xf numFmtId="14" fontId="19" fillId="0" borderId="0" xfId="4" applyNumberFormat="1" applyFont="1" applyFill="1" applyBorder="1" applyAlignment="1" applyProtection="1">
      <alignment horizontal="center" vertical="center"/>
      <protection locked="0" hidden="1"/>
    </xf>
    <xf numFmtId="0" fontId="1" fillId="0" borderId="0" xfId="4" applyFont="1" applyFill="1" applyBorder="1" applyAlignment="1">
      <alignment wrapText="1"/>
    </xf>
    <xf numFmtId="0" fontId="20" fillId="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49" fontId="21" fillId="0" borderId="12" xfId="0" applyNumberFormat="1" applyFont="1" applyFill="1" applyBorder="1" applyAlignment="1">
      <alignment horizontal="center" vertical="center"/>
    </xf>
    <xf numFmtId="0" fontId="7" fillId="0" borderId="8" xfId="2" applyFont="1" applyBorder="1" applyAlignment="1"/>
    <xf numFmtId="0" fontId="7" fillId="0" borderId="15" xfId="2" applyFont="1" applyBorder="1" applyAlignment="1"/>
    <xf numFmtId="0" fontId="5" fillId="0" borderId="16" xfId="2" applyFont="1" applyFill="1" applyBorder="1" applyAlignment="1" applyProtection="1">
      <alignment horizontal="left" vertical="center" wrapText="1"/>
      <protection hidden="1"/>
    </xf>
    <xf numFmtId="0" fontId="5" fillId="0" borderId="7" xfId="2" applyFont="1" applyFill="1" applyBorder="1" applyAlignment="1" applyProtection="1">
      <alignment vertical="center"/>
      <protection hidden="1"/>
    </xf>
    <xf numFmtId="0" fontId="7" fillId="0" borderId="16" xfId="2" applyFont="1" applyBorder="1" applyAlignment="1" applyProtection="1">
      <alignment horizontal="left" vertical="center" wrapText="1"/>
      <protection hidden="1"/>
    </xf>
    <xf numFmtId="0" fontId="7" fillId="0" borderId="7" xfId="2" applyFont="1" applyBorder="1" applyAlignment="1" applyProtection="1">
      <protection hidden="1"/>
    </xf>
    <xf numFmtId="0" fontId="14" fillId="0" borderId="0" xfId="2" applyFont="1" applyBorder="1" applyAlignment="1" applyProtection="1">
      <alignment horizontal="right"/>
      <protection hidden="1"/>
    </xf>
    <xf numFmtId="0" fontId="7" fillId="0" borderId="16" xfId="2" applyFont="1" applyFill="1" applyBorder="1" applyAlignment="1" applyProtection="1">
      <protection hidden="1"/>
    </xf>
    <xf numFmtId="0" fontId="7" fillId="0" borderId="16" xfId="2" applyFont="1" applyBorder="1" applyAlignment="1" applyProtection="1">
      <alignment wrapText="1"/>
      <protection hidden="1"/>
    </xf>
    <xf numFmtId="0" fontId="7" fillId="0" borderId="7" xfId="2" applyFont="1" applyBorder="1" applyAlignment="1" applyProtection="1">
      <alignment horizontal="right"/>
      <protection hidden="1"/>
    </xf>
    <xf numFmtId="0" fontId="7" fillId="0" borderId="16" xfId="2" applyFont="1" applyBorder="1" applyAlignment="1" applyProtection="1">
      <protection hidden="1"/>
    </xf>
    <xf numFmtId="0" fontId="7" fillId="0" borderId="7" xfId="2" applyFont="1" applyBorder="1" applyAlignment="1" applyProtection="1">
      <alignment horizontal="right" wrapText="1"/>
      <protection hidden="1"/>
    </xf>
    <xf numFmtId="0" fontId="4" fillId="0" borderId="16" xfId="2" applyFont="1" applyFill="1" applyBorder="1" applyAlignment="1" applyProtection="1">
      <alignment horizontal="right" vertical="center"/>
      <protection locked="0" hidden="1"/>
    </xf>
    <xf numFmtId="0" fontId="7" fillId="0" borderId="16" xfId="2" applyFont="1" applyBorder="1" applyAlignment="1" applyProtection="1">
      <alignment vertical="top"/>
      <protection hidden="1"/>
    </xf>
    <xf numFmtId="0" fontId="7" fillId="0" borderId="16" xfId="2" applyFont="1" applyBorder="1" applyAlignment="1" applyProtection="1">
      <alignment horizontal="left" vertical="top" wrapText="1"/>
      <protection hidden="1"/>
    </xf>
    <xf numFmtId="0" fontId="7" fillId="0" borderId="7" xfId="2" applyFont="1" applyBorder="1" applyAlignment="1"/>
    <xf numFmtId="0" fontId="7" fillId="0" borderId="16" xfId="2" applyFont="1" applyBorder="1" applyAlignment="1" applyProtection="1">
      <alignment horizontal="left" vertical="top" indent="2"/>
      <protection hidden="1"/>
    </xf>
    <xf numFmtId="0" fontId="7" fillId="0" borderId="16" xfId="2" applyFont="1" applyBorder="1" applyAlignment="1" applyProtection="1">
      <alignment horizontal="left" vertical="top" wrapText="1" indent="2"/>
      <protection hidden="1"/>
    </xf>
    <xf numFmtId="0" fontId="7" fillId="0" borderId="7" xfId="2" applyFont="1" applyBorder="1" applyAlignment="1" applyProtection="1">
      <alignment horizontal="right" vertical="top"/>
      <protection hidden="1"/>
    </xf>
    <xf numFmtId="49" fontId="4" fillId="0" borderId="16" xfId="2" applyNumberFormat="1" applyFont="1" applyBorder="1" applyAlignment="1" applyProtection="1">
      <alignment horizontal="center" vertical="center"/>
      <protection locked="0" hidden="1"/>
    </xf>
    <xf numFmtId="0" fontId="7" fillId="0" borderId="7" xfId="2" applyFont="1" applyBorder="1" applyAlignment="1" applyProtection="1">
      <alignment horizontal="left" vertical="top"/>
      <protection hidden="1"/>
    </xf>
    <xf numFmtId="0" fontId="7" fillId="0" borderId="16" xfId="2" applyFont="1" applyBorder="1" applyAlignment="1" applyProtection="1">
      <alignment horizontal="left"/>
      <protection hidden="1"/>
    </xf>
    <xf numFmtId="0" fontId="7" fillId="0" borderId="15" xfId="2" applyFont="1" applyBorder="1" applyAlignment="1" applyProtection="1">
      <protection hidden="1"/>
    </xf>
    <xf numFmtId="0" fontId="7" fillId="0" borderId="7" xfId="2" applyFont="1" applyBorder="1" applyAlignment="1" applyProtection="1">
      <alignment horizontal="left"/>
      <protection hidden="1"/>
    </xf>
    <xf numFmtId="0" fontId="7" fillId="0" borderId="16" xfId="2" applyFont="1" applyFill="1" applyBorder="1" applyAlignment="1" applyProtection="1">
      <alignment vertical="center"/>
      <protection hidden="1"/>
    </xf>
    <xf numFmtId="0" fontId="15" fillId="0" borderId="16" xfId="4" applyFont="1" applyFill="1" applyBorder="1" applyAlignment="1" applyProtection="1">
      <alignment vertical="center"/>
      <protection hidden="1"/>
    </xf>
    <xf numFmtId="0" fontId="15" fillId="0" borderId="0" xfId="4" applyFont="1" applyBorder="1" applyAlignment="1" applyProtection="1">
      <alignment horizontal="left"/>
      <protection hidden="1"/>
    </xf>
    <xf numFmtId="0" fontId="11" fillId="0" borderId="0" xfId="4" applyBorder="1" applyAlignment="1"/>
    <xf numFmtId="0" fontId="11" fillId="0" borderId="16" xfId="4" applyBorder="1" applyAlignment="1"/>
    <xf numFmtId="0" fontId="4" fillId="0" borderId="7" xfId="2" applyFont="1" applyBorder="1" applyAlignment="1" applyProtection="1">
      <alignment vertical="center"/>
      <protection hidden="1"/>
    </xf>
    <xf numFmtId="0" fontId="7" fillId="0" borderId="17" xfId="2" applyFont="1" applyBorder="1" applyAlignment="1" applyProtection="1">
      <protection hidden="1"/>
    </xf>
    <xf numFmtId="0" fontId="7" fillId="0" borderId="18" xfId="2" applyFont="1" applyFill="1" applyBorder="1" applyAlignment="1" applyProtection="1">
      <alignment horizontal="right" vertical="top" wrapText="1"/>
      <protection hidden="1"/>
    </xf>
    <xf numFmtId="0" fontId="7" fillId="0" borderId="19" xfId="2" applyFont="1" applyFill="1" applyBorder="1" applyAlignment="1" applyProtection="1">
      <alignment horizontal="right" vertical="top" wrapText="1"/>
      <protection hidden="1"/>
    </xf>
    <xf numFmtId="0" fontId="7" fillId="0" borderId="19" xfId="2" applyFont="1" applyFill="1" applyBorder="1" applyAlignment="1" applyProtection="1">
      <protection hidden="1"/>
    </xf>
    <xf numFmtId="0" fontId="7" fillId="0" borderId="20" xfId="2" applyFont="1" applyFill="1" applyBorder="1" applyAlignment="1" applyProtection="1">
      <protection hidden="1"/>
    </xf>
    <xf numFmtId="14" fontId="4" fillId="0" borderId="12" xfId="2" applyNumberFormat="1" applyFont="1" applyFill="1" applyBorder="1" applyAlignment="1" applyProtection="1">
      <alignment horizontal="center" vertical="center"/>
      <protection locked="0" hidden="1"/>
    </xf>
    <xf numFmtId="1" fontId="4" fillId="0" borderId="11" xfId="2" applyNumberFormat="1" applyFont="1" applyFill="1" applyBorder="1" applyAlignment="1" applyProtection="1">
      <alignment horizontal="center" vertical="center"/>
      <protection locked="0" hidden="1"/>
    </xf>
    <xf numFmtId="3" fontId="4" fillId="0" borderId="11" xfId="2" applyNumberFormat="1" applyFont="1" applyFill="1" applyBorder="1" applyAlignment="1" applyProtection="1">
      <alignment horizontal="right" vertical="center"/>
      <protection locked="0" hidden="1"/>
    </xf>
    <xf numFmtId="0" fontId="4" fillId="0" borderId="11" xfId="2" applyFont="1" applyFill="1" applyBorder="1" applyAlignment="1" applyProtection="1">
      <alignment horizontal="center" vertical="center"/>
      <protection locked="0" hidden="1"/>
    </xf>
    <xf numFmtId="49" fontId="4" fillId="0" borderId="11" xfId="2" applyNumberFormat="1" applyFont="1" applyFill="1" applyBorder="1" applyAlignment="1" applyProtection="1">
      <alignment horizontal="right" vertical="center"/>
      <protection locked="0" hidden="1"/>
    </xf>
    <xf numFmtId="0" fontId="4" fillId="0" borderId="7" xfId="2" applyFont="1" applyFill="1" applyBorder="1" applyAlignment="1" applyProtection="1">
      <alignment horizontal="right" vertical="center"/>
      <protection locked="0" hidden="1"/>
    </xf>
    <xf numFmtId="0" fontId="7" fillId="0" borderId="0" xfId="2" applyFont="1" applyFill="1" applyBorder="1" applyAlignment="1"/>
    <xf numFmtId="49" fontId="4" fillId="0" borderId="0" xfId="2" applyNumberFormat="1" applyFont="1" applyFill="1" applyBorder="1" applyAlignment="1" applyProtection="1">
      <alignment horizontal="center" vertical="center"/>
      <protection locked="0" hidden="1"/>
    </xf>
    <xf numFmtId="0" fontId="9" fillId="0" borderId="0" xfId="4" applyFont="1" applyFill="1" applyBorder="1" applyAlignment="1" applyProtection="1">
      <alignment horizontal="center" vertical="center"/>
      <protection hidden="1"/>
    </xf>
    <xf numFmtId="0" fontId="7" fillId="0" borderId="0" xfId="2" applyFont="1" applyBorder="1" applyAlignment="1" applyProtection="1">
      <alignment vertical="top" wrapText="1"/>
      <protection hidden="1"/>
    </xf>
    <xf numFmtId="0" fontId="7" fillId="0" borderId="0" xfId="2" applyFont="1" applyBorder="1" applyAlignment="1" applyProtection="1">
      <alignment wrapText="1"/>
      <protection hidden="1"/>
    </xf>
    <xf numFmtId="0" fontId="7" fillId="0" borderId="0" xfId="2" applyFont="1" applyBorder="1" applyAlignment="1" applyProtection="1">
      <alignment horizontal="right"/>
      <protection hidden="1"/>
    </xf>
    <xf numFmtId="3" fontId="8" fillId="0" borderId="6"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hidden="1"/>
    </xf>
    <xf numFmtId="3" fontId="8" fillId="0" borderId="1" xfId="0" applyNumberFormat="1" applyFont="1" applyFill="1" applyBorder="1" applyAlignment="1" applyProtection="1">
      <alignment vertical="center"/>
      <protection locked="0"/>
    </xf>
    <xf numFmtId="3" fontId="8" fillId="0" borderId="4"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vertical="center"/>
      <protection hidden="1"/>
    </xf>
    <xf numFmtId="3" fontId="8" fillId="0" borderId="4" xfId="0" applyNumberFormat="1" applyFont="1" applyFill="1" applyBorder="1" applyAlignment="1" applyProtection="1">
      <alignment vertical="center"/>
      <protection hidden="1"/>
    </xf>
    <xf numFmtId="3" fontId="8" fillId="0" borderId="5" xfId="0" applyNumberFormat="1" applyFont="1" applyFill="1" applyBorder="1" applyAlignment="1" applyProtection="1">
      <alignment vertical="center"/>
      <protection hidden="1"/>
    </xf>
    <xf numFmtId="0" fontId="9" fillId="0" borderId="0" xfId="0" applyFont="1" applyFill="1" applyBorder="1" applyAlignment="1" applyProtection="1">
      <alignment vertical="center" wrapText="1"/>
      <protection hidden="1"/>
    </xf>
    <xf numFmtId="0" fontId="7" fillId="0" borderId="7" xfId="2" applyFont="1" applyBorder="1" applyAlignment="1" applyProtection="1">
      <alignment horizontal="right" vertical="center" wrapText="1"/>
      <protection hidden="1"/>
    </xf>
    <xf numFmtId="0" fontId="7" fillId="0" borderId="0" xfId="2" applyFont="1" applyBorder="1" applyAlignment="1" applyProtection="1">
      <alignment horizontal="right" wrapText="1"/>
      <protection hidden="1"/>
    </xf>
    <xf numFmtId="0" fontId="7" fillId="0" borderId="7" xfId="2" applyFont="1" applyBorder="1" applyAlignment="1" applyProtection="1">
      <alignment horizontal="right" wrapText="1"/>
      <protection hidden="1"/>
    </xf>
    <xf numFmtId="49" fontId="4" fillId="0" borderId="18" xfId="2" applyNumberFormat="1" applyFont="1" applyFill="1" applyBorder="1" applyAlignment="1" applyProtection="1">
      <alignment horizontal="center" vertical="center"/>
      <protection locked="0" hidden="1"/>
    </xf>
    <xf numFmtId="49" fontId="4" fillId="0" borderId="20" xfId="2" applyNumberFormat="1" applyFont="1" applyFill="1" applyBorder="1" applyAlignment="1" applyProtection="1">
      <alignment horizontal="center" vertical="center"/>
      <protection locked="0" hidden="1"/>
    </xf>
    <xf numFmtId="0" fontId="4" fillId="0" borderId="7" xfId="2" applyFont="1" applyFill="1" applyBorder="1" applyAlignment="1" applyProtection="1">
      <alignment horizontal="left" vertical="center" wrapText="1"/>
      <protection hidden="1"/>
    </xf>
    <xf numFmtId="0" fontId="4" fillId="0" borderId="0" xfId="2" applyFont="1" applyFill="1" applyBorder="1" applyAlignment="1" applyProtection="1">
      <alignment horizontal="left" vertical="center" wrapText="1"/>
      <protection hidden="1"/>
    </xf>
    <xf numFmtId="0" fontId="4" fillId="0" borderId="16" xfId="2" applyFont="1" applyFill="1" applyBorder="1" applyAlignment="1" applyProtection="1">
      <alignment horizontal="left" vertical="center" wrapText="1"/>
      <protection hidden="1"/>
    </xf>
    <xf numFmtId="0" fontId="13" fillId="0" borderId="7" xfId="2" applyFont="1" applyBorder="1" applyAlignment="1" applyProtection="1">
      <alignment horizontal="center" vertical="center" wrapText="1"/>
      <protection hidden="1"/>
    </xf>
    <xf numFmtId="0" fontId="13" fillId="0" borderId="0" xfId="2" applyFont="1" applyBorder="1" applyAlignment="1" applyProtection="1">
      <alignment horizontal="center" vertical="center" wrapText="1"/>
      <protection hidden="1"/>
    </xf>
    <xf numFmtId="0" fontId="13" fillId="0" borderId="16" xfId="2" applyFont="1" applyBorder="1" applyAlignment="1" applyProtection="1">
      <alignment horizontal="center" vertical="center" wrapText="1"/>
      <protection hidden="1"/>
    </xf>
    <xf numFmtId="0" fontId="7" fillId="0" borderId="7" xfId="2" applyFont="1" applyBorder="1" applyAlignment="1" applyProtection="1">
      <alignment horizontal="right" vertical="center"/>
      <protection hidden="1"/>
    </xf>
    <xf numFmtId="0" fontId="7" fillId="0" borderId="16" xfId="2" applyFont="1" applyBorder="1" applyAlignment="1" applyProtection="1">
      <alignment horizontal="right"/>
      <protection hidden="1"/>
    </xf>
    <xf numFmtId="0" fontId="3" fillId="0" borderId="7" xfId="2" applyFont="1" applyBorder="1" applyAlignment="1" applyProtection="1">
      <alignment horizontal="right" vertical="center" wrapText="1"/>
      <protection hidden="1"/>
    </xf>
    <xf numFmtId="0" fontId="3" fillId="0" borderId="16" xfId="2" applyFont="1" applyBorder="1" applyAlignment="1" applyProtection="1">
      <alignment horizontal="right" wrapText="1"/>
      <protection hidden="1"/>
    </xf>
    <xf numFmtId="0" fontId="4" fillId="0" borderId="18" xfId="2" applyFont="1" applyFill="1" applyBorder="1" applyAlignment="1" applyProtection="1">
      <alignment horizontal="left" vertical="center"/>
      <protection locked="0" hidden="1"/>
    </xf>
    <xf numFmtId="0" fontId="7" fillId="0" borderId="19" xfId="2" applyFont="1" applyFill="1" applyBorder="1" applyAlignment="1">
      <alignment horizontal="left" vertical="center"/>
    </xf>
    <xf numFmtId="0" fontId="7" fillId="0" borderId="20" xfId="2" applyFont="1" applyFill="1" applyBorder="1" applyAlignment="1">
      <alignment horizontal="left" vertical="center"/>
    </xf>
    <xf numFmtId="1" fontId="4" fillId="0" borderId="18" xfId="2" applyNumberFormat="1" applyFont="1" applyFill="1" applyBorder="1" applyAlignment="1" applyProtection="1">
      <alignment horizontal="left" vertical="center"/>
      <protection locked="0" hidden="1"/>
    </xf>
    <xf numFmtId="1" fontId="4" fillId="0" borderId="20" xfId="2" applyNumberFormat="1" applyFont="1" applyFill="1" applyBorder="1" applyAlignment="1" applyProtection="1">
      <alignment horizontal="left" vertical="center"/>
      <protection locked="0" hidden="1"/>
    </xf>
    <xf numFmtId="0" fontId="25" fillId="0" borderId="18" xfId="1" applyFont="1" applyFill="1" applyBorder="1" applyAlignment="1" applyProtection="1">
      <protection locked="0" hidden="1"/>
    </xf>
    <xf numFmtId="0" fontId="4" fillId="0" borderId="19" xfId="2" applyFont="1" applyFill="1" applyBorder="1" applyAlignment="1" applyProtection="1">
      <protection locked="0" hidden="1"/>
    </xf>
    <xf numFmtId="0" fontId="4" fillId="0" borderId="20" xfId="2" applyFont="1" applyFill="1" applyBorder="1" applyAlignment="1" applyProtection="1">
      <protection locked="0" hidden="1"/>
    </xf>
    <xf numFmtId="0" fontId="7" fillId="0" borderId="19" xfId="2" applyFont="1" applyFill="1" applyBorder="1" applyAlignment="1">
      <alignment horizontal="left"/>
    </xf>
    <xf numFmtId="0" fontId="7" fillId="0" borderId="20" xfId="2" applyFont="1" applyFill="1" applyBorder="1" applyAlignment="1">
      <alignment horizontal="left"/>
    </xf>
    <xf numFmtId="0" fontId="7" fillId="0" borderId="0" xfId="2" applyFont="1" applyBorder="1" applyAlignment="1" applyProtection="1">
      <alignment horizontal="right"/>
      <protection hidden="1"/>
    </xf>
    <xf numFmtId="0" fontId="7" fillId="0" borderId="0" xfId="2" applyFont="1" applyBorder="1" applyAlignment="1" applyProtection="1">
      <alignment horizontal="right" vertical="center" wrapText="1"/>
      <protection hidden="1"/>
    </xf>
    <xf numFmtId="0" fontId="7" fillId="0" borderId="0" xfId="2" applyFont="1" applyBorder="1" applyAlignment="1" applyProtection="1">
      <alignment horizontal="right" vertical="center"/>
      <protection hidden="1"/>
    </xf>
    <xf numFmtId="0" fontId="5" fillId="0" borderId="7" xfId="2" applyFont="1" applyBorder="1" applyAlignment="1" applyProtection="1">
      <alignment horizontal="center" vertical="center"/>
      <protection hidden="1"/>
    </xf>
    <xf numFmtId="0" fontId="5" fillId="0" borderId="0" xfId="2" applyFont="1" applyBorder="1" applyAlignment="1">
      <alignment horizontal="center" vertical="center"/>
    </xf>
    <xf numFmtId="0" fontId="5" fillId="0" borderId="0" xfId="2" applyFont="1" applyBorder="1" applyAlignment="1">
      <alignment horizontal="center"/>
    </xf>
    <xf numFmtId="0" fontId="7" fillId="0" borderId="0" xfId="2" applyFont="1" applyBorder="1" applyAlignment="1">
      <alignment horizontal="center" vertical="center"/>
    </xf>
    <xf numFmtId="0" fontId="7" fillId="0" borderId="0" xfId="2" applyFont="1" applyBorder="1" applyAlignment="1">
      <alignment vertical="center"/>
    </xf>
    <xf numFmtId="0" fontId="7" fillId="0" borderId="0" xfId="2" applyFont="1" applyBorder="1" applyAlignment="1">
      <alignment horizontal="center"/>
    </xf>
    <xf numFmtId="0" fontId="7" fillId="0" borderId="16" xfId="2" applyFont="1" applyBorder="1" applyAlignment="1">
      <alignment horizontal="center"/>
    </xf>
    <xf numFmtId="0" fontId="4" fillId="0" borderId="18" xfId="2" applyFont="1" applyFill="1" applyBorder="1" applyAlignment="1" applyProtection="1">
      <alignment horizontal="right" vertical="center"/>
      <protection locked="0" hidden="1"/>
    </xf>
    <xf numFmtId="0" fontId="7" fillId="0" borderId="19" xfId="2" applyFont="1" applyFill="1" applyBorder="1" applyAlignment="1"/>
    <xf numFmtId="0" fontId="7" fillId="0" borderId="20" xfId="2" applyFont="1" applyFill="1" applyBorder="1" applyAlignment="1"/>
    <xf numFmtId="0" fontId="7" fillId="0" borderId="0" xfId="2" applyFont="1" applyBorder="1" applyAlignment="1" applyProtection="1">
      <alignment vertical="top" wrapText="1"/>
      <protection hidden="1"/>
    </xf>
    <xf numFmtId="0" fontId="7" fillId="0" borderId="0" xfId="2" applyFont="1" applyBorder="1" applyAlignment="1" applyProtection="1">
      <alignment wrapText="1"/>
      <protection hidden="1"/>
    </xf>
    <xf numFmtId="0" fontId="12" fillId="0" borderId="21" xfId="2" applyFont="1" applyBorder="1" applyAlignment="1">
      <alignment wrapText="1"/>
    </xf>
    <xf numFmtId="0" fontId="12" fillId="0" borderId="8" xfId="2" applyFont="1" applyBorder="1" applyAlignment="1"/>
    <xf numFmtId="0" fontId="7" fillId="0" borderId="0" xfId="2" applyFont="1" applyBorder="1" applyAlignment="1" applyProtection="1">
      <alignment vertical="center"/>
      <protection hidden="1"/>
    </xf>
    <xf numFmtId="0" fontId="7" fillId="0" borderId="0" xfId="2" applyFont="1" applyBorder="1" applyAlignment="1" applyProtection="1">
      <alignment horizontal="center" vertical="top"/>
      <protection hidden="1"/>
    </xf>
    <xf numFmtId="0" fontId="7" fillId="0" borderId="0" xfId="2" applyFont="1" applyBorder="1" applyAlignment="1" applyProtection="1">
      <alignment horizontal="center"/>
      <protection hidden="1"/>
    </xf>
    <xf numFmtId="0" fontId="7" fillId="0" borderId="8" xfId="2" applyFont="1" applyBorder="1" applyAlignment="1" applyProtection="1">
      <alignment horizontal="center"/>
      <protection hidden="1"/>
    </xf>
    <xf numFmtId="0" fontId="4" fillId="0" borderId="19" xfId="2" applyFont="1" applyFill="1" applyBorder="1" applyAlignment="1" applyProtection="1">
      <alignment horizontal="left" vertical="center"/>
      <protection locked="0" hidden="1"/>
    </xf>
    <xf numFmtId="0" fontId="4" fillId="0" borderId="20" xfId="2" applyFont="1" applyFill="1" applyBorder="1" applyAlignment="1" applyProtection="1">
      <alignment horizontal="left" vertical="center"/>
      <protection locked="0" hidden="1"/>
    </xf>
    <xf numFmtId="0" fontId="7" fillId="0" borderId="16" xfId="2" applyFont="1" applyBorder="1" applyAlignment="1" applyProtection="1">
      <alignment horizontal="right" wrapText="1"/>
      <protection hidden="1"/>
    </xf>
    <xf numFmtId="49" fontId="4" fillId="0" borderId="18" xfId="2" applyNumberFormat="1" applyFont="1" applyFill="1" applyBorder="1" applyAlignment="1" applyProtection="1">
      <alignment horizontal="left" vertical="center"/>
      <protection locked="0" hidden="1"/>
    </xf>
    <xf numFmtId="49" fontId="4" fillId="0" borderId="19" xfId="2" applyNumberFormat="1" applyFont="1" applyFill="1" applyBorder="1" applyAlignment="1" applyProtection="1">
      <alignment horizontal="left" vertical="center"/>
      <protection locked="0" hidden="1"/>
    </xf>
    <xf numFmtId="49" fontId="4" fillId="0" borderId="20" xfId="2" applyNumberFormat="1" applyFont="1" applyFill="1" applyBorder="1" applyAlignment="1" applyProtection="1">
      <alignment horizontal="left" vertical="center"/>
      <protection locked="0" hidden="1"/>
    </xf>
    <xf numFmtId="0" fontId="7" fillId="0" borderId="19" xfId="2" applyFont="1" applyFill="1" applyBorder="1" applyAlignment="1" applyProtection="1">
      <alignment horizontal="center" vertical="top"/>
      <protection hidden="1"/>
    </xf>
    <xf numFmtId="0" fontId="7" fillId="0" borderId="19" xfId="2" applyFont="1" applyFill="1" applyBorder="1" applyAlignment="1" applyProtection="1">
      <alignment horizontal="center"/>
      <protection hidden="1"/>
    </xf>
    <xf numFmtId="49" fontId="25" fillId="0" borderId="18" xfId="1" applyNumberFormat="1" applyFont="1" applyFill="1" applyBorder="1" applyAlignment="1" applyProtection="1">
      <alignment horizontal="left" vertical="center"/>
      <protection locked="0" hidden="1"/>
    </xf>
    <xf numFmtId="0" fontId="22" fillId="0" borderId="0" xfId="4" applyFont="1" applyBorder="1" applyAlignment="1" applyProtection="1">
      <alignment horizontal="left"/>
      <protection hidden="1"/>
    </xf>
    <xf numFmtId="0" fontId="23" fillId="0" borderId="0" xfId="4" applyFont="1" applyBorder="1" applyAlignment="1"/>
    <xf numFmtId="0" fontId="15" fillId="0" borderId="0" xfId="4" applyFont="1" applyBorder="1" applyAlignment="1" applyProtection="1">
      <alignment horizontal="left" wrapText="1"/>
      <protection hidden="1"/>
    </xf>
    <xf numFmtId="0" fontId="11" fillId="0" borderId="0" xfId="4" applyBorder="1" applyAlignment="1">
      <alignment wrapText="1"/>
    </xf>
    <xf numFmtId="0" fontId="11" fillId="0" borderId="16" xfId="4" applyBorder="1" applyAlignment="1">
      <alignment wrapText="1"/>
    </xf>
    <xf numFmtId="0" fontId="15" fillId="0" borderId="0" xfId="4" applyFont="1" applyBorder="1" applyAlignment="1" applyProtection="1">
      <alignment horizontal="left"/>
      <protection hidden="1"/>
    </xf>
    <xf numFmtId="0" fontId="11" fillId="0" borderId="0" xfId="4" applyBorder="1" applyAlignment="1"/>
    <xf numFmtId="0" fontId="11" fillId="0" borderId="16" xfId="4" applyBorder="1" applyAlignment="1"/>
    <xf numFmtId="0" fontId="7" fillId="0" borderId="22" xfId="2" applyFont="1" applyBorder="1" applyAlignment="1" applyProtection="1">
      <alignment horizontal="center" vertical="top"/>
      <protection hidden="1"/>
    </xf>
    <xf numFmtId="0" fontId="7" fillId="0" borderId="22" xfId="2" applyFont="1" applyBorder="1" applyAlignment="1">
      <alignment horizontal="center"/>
    </xf>
    <xf numFmtId="0" fontId="7" fillId="0" borderId="23" xfId="2" applyFont="1" applyBorder="1" applyAlignment="1"/>
    <xf numFmtId="0" fontId="10" fillId="0" borderId="0" xfId="0" applyFont="1" applyFill="1" applyBorder="1" applyAlignment="1">
      <alignment vertical="center" wrapText="1"/>
    </xf>
    <xf numFmtId="0" fontId="10" fillId="0" borderId="0" xfId="0" applyFont="1" applyFill="1" applyAlignment="1">
      <alignment vertical="center"/>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6" fillId="0" borderId="10" xfId="0" applyFont="1" applyFill="1" applyBorder="1" applyAlignment="1">
      <alignment vertical="center"/>
    </xf>
    <xf numFmtId="0" fontId="16" fillId="0" borderId="30" xfId="0" applyFont="1" applyFill="1" applyBorder="1" applyAlignment="1">
      <alignment vertical="center"/>
    </xf>
    <xf numFmtId="0" fontId="5" fillId="0" borderId="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0" xfId="0" applyFont="1" applyFill="1" applyAlignment="1">
      <alignment vertical="center"/>
    </xf>
    <xf numFmtId="0" fontId="5" fillId="0" borderId="5" xfId="0" applyFont="1" applyFill="1" applyBorder="1" applyAlignment="1">
      <alignment horizontal="left" vertical="center" wrapText="1" indent="1"/>
    </xf>
    <xf numFmtId="0" fontId="5" fillId="0" borderId="31" xfId="0" applyFont="1" applyFill="1" applyBorder="1" applyAlignment="1">
      <alignment horizontal="left" vertical="center" wrapText="1" indent="1"/>
    </xf>
    <xf numFmtId="0" fontId="5" fillId="0" borderId="32" xfId="0" applyFont="1" applyFill="1" applyBorder="1" applyAlignment="1">
      <alignment horizontal="left" vertical="center" wrapText="1" indent="1"/>
    </xf>
    <xf numFmtId="0" fontId="4" fillId="0" borderId="3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16" fillId="0" borderId="27" xfId="0" applyFont="1" applyFill="1" applyBorder="1" applyAlignment="1">
      <alignment vertical="center"/>
    </xf>
    <xf numFmtId="0" fontId="16" fillId="0" borderId="28" xfId="0" applyFont="1" applyFill="1" applyBorder="1" applyAlignment="1">
      <alignment vertical="center"/>
    </xf>
    <xf numFmtId="0" fontId="12" fillId="0" borderId="0" xfId="0" applyFont="1" applyFill="1" applyBorder="1" applyAlignment="1" applyProtection="1">
      <alignment horizontal="center" vertical="center" wrapText="1"/>
      <protection hidden="1"/>
    </xf>
    <xf numFmtId="0" fontId="9" fillId="0" borderId="19" xfId="0" applyFont="1" applyFill="1" applyBorder="1" applyAlignment="1" applyProtection="1">
      <alignment horizontal="center" vertical="top" wrapText="1"/>
      <protection hidden="1"/>
    </xf>
    <xf numFmtId="0" fontId="9" fillId="0" borderId="13" xfId="0" applyFont="1" applyFill="1" applyBorder="1" applyAlignment="1" applyProtection="1">
      <alignment vertical="center" wrapText="1"/>
      <protection hidden="1"/>
    </xf>
    <xf numFmtId="0" fontId="9" fillId="0" borderId="27" xfId="0" applyFont="1" applyFill="1" applyBorder="1" applyAlignment="1" applyProtection="1">
      <alignment vertical="center" wrapText="1"/>
      <protection hidden="1"/>
    </xf>
    <xf numFmtId="0" fontId="9" fillId="0" borderId="28" xfId="0" applyFont="1" applyFill="1" applyBorder="1" applyAlignment="1" applyProtection="1">
      <alignment vertical="center" wrapText="1"/>
      <protection hidden="1"/>
    </xf>
    <xf numFmtId="0" fontId="4" fillId="0" borderId="13" xfId="0" applyFont="1" applyFill="1" applyBorder="1" applyAlignment="1" applyProtection="1">
      <alignment horizontal="center" vertical="center" wrapText="1"/>
      <protection hidden="1"/>
    </xf>
    <xf numFmtId="0" fontId="4" fillId="0" borderId="27" xfId="0" applyFont="1" applyFill="1" applyBorder="1" applyAlignment="1" applyProtection="1">
      <alignment horizontal="center" vertical="center" wrapText="1"/>
      <protection hidden="1"/>
    </xf>
    <xf numFmtId="0" fontId="4" fillId="0" borderId="28"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4" fillId="0" borderId="1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9" fillId="0" borderId="0" xfId="0" applyFont="1" applyFill="1" applyBorder="1" applyAlignment="1" applyProtection="1">
      <alignment horizontal="center" vertical="top" wrapText="1"/>
      <protection hidden="1"/>
    </xf>
    <xf numFmtId="0" fontId="4" fillId="0" borderId="2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5" fillId="0" borderId="24" xfId="0" applyFont="1" applyFill="1" applyBorder="1" applyAlignment="1">
      <alignment horizontal="left" vertical="center" wrapText="1" indent="1"/>
    </xf>
    <xf numFmtId="0" fontId="5" fillId="0" borderId="25" xfId="0" applyFont="1" applyFill="1" applyBorder="1" applyAlignment="1">
      <alignment horizontal="left" vertical="center" wrapText="1" indent="1"/>
    </xf>
    <xf numFmtId="0" fontId="5" fillId="0" borderId="26" xfId="0" applyFont="1" applyFill="1" applyBorder="1" applyAlignment="1">
      <alignment horizontal="left" vertical="center" wrapText="1" indent="1"/>
    </xf>
    <xf numFmtId="0" fontId="8" fillId="0" borderId="12"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9" fillId="0" borderId="19" xfId="0" applyFont="1" applyFill="1" applyBorder="1" applyAlignment="1" applyProtection="1">
      <alignment horizontal="left" vertical="center" wrapText="1"/>
      <protection hidden="1"/>
    </xf>
    <xf numFmtId="0" fontId="16" fillId="0" borderId="27" xfId="0" applyFont="1" applyFill="1" applyBorder="1" applyAlignment="1">
      <alignment vertical="center" wrapText="1"/>
    </xf>
    <xf numFmtId="0" fontId="16" fillId="0" borderId="28" xfId="0" applyFont="1" applyFill="1" applyBorder="1" applyAlignment="1">
      <alignment vertical="center" wrapText="1"/>
    </xf>
    <xf numFmtId="0" fontId="8" fillId="0" borderId="12" xfId="0" applyFont="1" applyFill="1" applyBorder="1" applyAlignment="1">
      <alignment horizontal="center" vertical="center" wrapText="1"/>
    </xf>
    <xf numFmtId="0" fontId="9" fillId="0" borderId="27" xfId="0" applyFont="1" applyFill="1" applyBorder="1" applyAlignment="1" applyProtection="1">
      <alignment horizontal="left" vertical="center" wrapText="1"/>
      <protection hidden="1"/>
    </xf>
    <xf numFmtId="0" fontId="12" fillId="0" borderId="0" xfId="0" applyFont="1" applyFill="1" applyBorder="1" applyAlignment="1">
      <alignment horizontal="center" vertical="center" wrapText="1"/>
    </xf>
    <xf numFmtId="0" fontId="9" fillId="0" borderId="19"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9" fillId="0" borderId="0" xfId="4" applyFont="1" applyFill="1" applyBorder="1" applyAlignment="1" applyProtection="1">
      <alignment horizontal="center" vertical="center"/>
      <protection hidden="1"/>
    </xf>
    <xf numFmtId="0" fontId="19" fillId="0" borderId="0" xfId="4" applyFont="1" applyFill="1" applyBorder="1" applyAlignment="1" applyProtection="1">
      <alignment horizontal="center" vertical="center"/>
      <protection hidden="1"/>
    </xf>
    <xf numFmtId="14" fontId="19" fillId="0" borderId="0" xfId="4" applyNumberFormat="1" applyFont="1" applyFill="1" applyBorder="1" applyAlignment="1" applyProtection="1">
      <alignment horizontal="center" vertical="center"/>
      <protection locked="0" hidden="1"/>
    </xf>
    <xf numFmtId="0" fontId="1" fillId="0" borderId="0" xfId="4" applyFont="1" applyFill="1" applyBorder="1" applyAlignment="1">
      <alignment vertical="center"/>
    </xf>
    <xf numFmtId="0" fontId="20" fillId="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12" fillId="0" borderId="0" xfId="4"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0" borderId="31"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1" fillId="0" borderId="27" xfId="0" applyFont="1" applyFill="1" applyBorder="1" applyAlignment="1">
      <alignment vertical="center" wrapText="1"/>
    </xf>
    <xf numFmtId="0" fontId="1" fillId="0" borderId="28" xfId="0" applyFont="1" applyFill="1" applyBorder="1" applyAlignment="1">
      <alignment vertical="center" wrapText="1"/>
    </xf>
    <xf numFmtId="0" fontId="20" fillId="0" borderId="5" xfId="0" applyFont="1" applyFill="1" applyBorder="1" applyAlignment="1">
      <alignment horizontal="left" vertical="center" wrapText="1"/>
    </xf>
    <xf numFmtId="0" fontId="12" fillId="0" borderId="0" xfId="4" applyFont="1" applyAlignment="1">
      <alignment wrapText="1"/>
    </xf>
    <xf numFmtId="0" fontId="12" fillId="0" borderId="0" xfId="4" applyFont="1" applyAlignment="1"/>
    <xf numFmtId="0" fontId="26" fillId="0" borderId="0" xfId="4" applyFont="1" applyBorder="1" applyAlignment="1">
      <alignment horizontal="left" vertical="top" wrapText="1"/>
    </xf>
  </cellXfs>
  <cellStyles count="5">
    <cellStyle name="Hyperlink" xfId="1" builtinId="8"/>
    <cellStyle name="Normal" xfId="0" builtinId="0"/>
    <cellStyle name="Normal_TFI-POD" xfId="2"/>
    <cellStyle name="Obično_Knjiga2" xfId="3"/>
    <cellStyle name="Style 1" xfId="4"/>
  </cellStyles>
  <dxfs count="3">
    <dxf>
      <font>
        <condense val="0"/>
        <extend val="0"/>
        <color indexed="9"/>
      </font>
      <fill>
        <patternFill patternType="solid">
          <bgColor indexed="10"/>
        </patternFill>
      </fill>
    </dxf>
    <dxf>
      <font>
        <condense val="0"/>
        <extend val="0"/>
        <color indexed="9"/>
      </font>
      <fill>
        <patternFill patternType="solid">
          <bgColor indexed="10"/>
        </patternFill>
      </fill>
    </dxf>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rica.jakelic/My%20Documents/AD%20PLASTIK/KONSOLIDACIJA%202011/2011-06/TFI-POD%20Konso%202011-06/TFI-POD%20Konso%202011-06%20kona&#269;n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PĆI PODACI"/>
      <sheetName val="Bilanca"/>
      <sheetName val="RDG"/>
      <sheetName val="NT_I"/>
      <sheetName val="PK"/>
      <sheetName val="Bilješke"/>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ca.jakelic@adplastik.hr" TargetMode="External"/><Relationship Id="rId2" Type="http://schemas.openxmlformats.org/officeDocument/2006/relationships/hyperlink" Target="http://www.adplastik.hr/" TargetMode="External"/><Relationship Id="rId1" Type="http://schemas.openxmlformats.org/officeDocument/2006/relationships/hyperlink" Target="mailto:adplastik@adplastik.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I62"/>
  <sheetViews>
    <sheetView tabSelected="1" view="pageBreakPreview" zoomScale="110" zoomScaleNormal="100" zoomScaleSheetLayoutView="100" workbookViewId="0">
      <selection activeCell="L20" sqref="L20"/>
    </sheetView>
  </sheetViews>
  <sheetFormatPr defaultRowHeight="12.75"/>
  <cols>
    <col min="1" max="1" width="9.140625" style="10"/>
    <col min="2" max="2" width="13" style="10" customWidth="1"/>
    <col min="3" max="4" width="9.140625" style="10"/>
    <col min="5" max="5" width="10.140625" style="10" customWidth="1"/>
    <col min="6" max="6" width="9.140625" style="10"/>
    <col min="7" max="7" width="15.140625" style="10" customWidth="1"/>
    <col min="8" max="8" width="19.28515625" style="10" customWidth="1"/>
    <col min="9" max="9" width="14.42578125" style="10" customWidth="1"/>
    <col min="10" max="16384" width="9.140625" style="10"/>
  </cols>
  <sheetData>
    <row r="1" spans="1:9" ht="15.75">
      <c r="A1" s="168" t="s">
        <v>240</v>
      </c>
      <c r="B1" s="169"/>
      <c r="C1" s="169"/>
      <c r="D1" s="73"/>
      <c r="E1" s="73"/>
      <c r="F1" s="73"/>
      <c r="G1" s="73"/>
      <c r="H1" s="73"/>
      <c r="I1" s="74"/>
    </row>
    <row r="2" spans="1:9">
      <c r="A2" s="133" t="s">
        <v>241</v>
      </c>
      <c r="B2" s="134"/>
      <c r="C2" s="134"/>
      <c r="D2" s="135"/>
      <c r="E2" s="108" t="s">
        <v>284</v>
      </c>
      <c r="F2" s="11"/>
      <c r="G2" s="12" t="s">
        <v>215</v>
      </c>
      <c r="H2" s="108" t="s">
        <v>285</v>
      </c>
      <c r="I2" s="75"/>
    </row>
    <row r="3" spans="1:9">
      <c r="A3" s="76"/>
      <c r="B3" s="13"/>
      <c r="C3" s="13"/>
      <c r="D3" s="13"/>
      <c r="E3" s="14"/>
      <c r="F3" s="14"/>
      <c r="G3" s="13"/>
      <c r="H3" s="13"/>
      <c r="I3" s="77"/>
    </row>
    <row r="4" spans="1:9" ht="15">
      <c r="A4" s="136" t="s">
        <v>242</v>
      </c>
      <c r="B4" s="137"/>
      <c r="C4" s="137"/>
      <c r="D4" s="137"/>
      <c r="E4" s="137"/>
      <c r="F4" s="137"/>
      <c r="G4" s="137"/>
      <c r="H4" s="137"/>
      <c r="I4" s="138"/>
    </row>
    <row r="5" spans="1:9">
      <c r="A5" s="78"/>
      <c r="B5" s="15"/>
      <c r="C5" s="15"/>
      <c r="D5" s="15"/>
      <c r="E5" s="16"/>
      <c r="F5" s="79"/>
      <c r="G5" s="17"/>
      <c r="H5" s="18"/>
      <c r="I5" s="80"/>
    </row>
    <row r="6" spans="1:9">
      <c r="A6" s="139" t="s">
        <v>243</v>
      </c>
      <c r="B6" s="140"/>
      <c r="C6" s="131" t="s">
        <v>286</v>
      </c>
      <c r="D6" s="132"/>
      <c r="E6" s="27"/>
      <c r="F6" s="27"/>
      <c r="G6" s="27"/>
      <c r="H6" s="27"/>
      <c r="I6" s="81"/>
    </row>
    <row r="7" spans="1:9">
      <c r="A7" s="82"/>
      <c r="B7" s="21"/>
      <c r="C7" s="15"/>
      <c r="D7" s="15"/>
      <c r="E7" s="27"/>
      <c r="F7" s="27"/>
      <c r="G7" s="27"/>
      <c r="H7" s="27"/>
      <c r="I7" s="81"/>
    </row>
    <row r="8" spans="1:9">
      <c r="A8" s="141" t="s">
        <v>244</v>
      </c>
      <c r="B8" s="142"/>
      <c r="C8" s="131" t="s">
        <v>287</v>
      </c>
      <c r="D8" s="132"/>
      <c r="E8" s="27"/>
      <c r="F8" s="27"/>
      <c r="G8" s="27"/>
      <c r="H8" s="27"/>
      <c r="I8" s="83"/>
    </row>
    <row r="9" spans="1:9">
      <c r="A9" s="84"/>
      <c r="B9" s="46"/>
      <c r="C9" s="19"/>
      <c r="D9" s="25"/>
      <c r="E9" s="15"/>
      <c r="F9" s="15"/>
      <c r="G9" s="15"/>
      <c r="H9" s="15"/>
      <c r="I9" s="83"/>
    </row>
    <row r="10" spans="1:9">
      <c r="A10" s="128" t="s">
        <v>245</v>
      </c>
      <c r="B10" s="129"/>
      <c r="C10" s="131" t="s">
        <v>288</v>
      </c>
      <c r="D10" s="132"/>
      <c r="E10" s="15"/>
      <c r="F10" s="15"/>
      <c r="G10" s="15"/>
      <c r="H10" s="15"/>
      <c r="I10" s="83"/>
    </row>
    <row r="11" spans="1:9" ht="13.5" customHeight="1">
      <c r="A11" s="130"/>
      <c r="B11" s="129"/>
      <c r="C11" s="15"/>
      <c r="D11" s="15"/>
      <c r="E11" s="15"/>
      <c r="F11" s="15"/>
      <c r="G11" s="15"/>
      <c r="H11" s="15"/>
      <c r="I11" s="83"/>
    </row>
    <row r="12" spans="1:9">
      <c r="A12" s="139" t="s">
        <v>246</v>
      </c>
      <c r="B12" s="140"/>
      <c r="C12" s="143" t="s">
        <v>289</v>
      </c>
      <c r="D12" s="144"/>
      <c r="E12" s="144"/>
      <c r="F12" s="144"/>
      <c r="G12" s="144"/>
      <c r="H12" s="144"/>
      <c r="I12" s="145"/>
    </row>
    <row r="13" spans="1:9">
      <c r="A13" s="82"/>
      <c r="B13" s="21"/>
      <c r="C13" s="20"/>
      <c r="D13" s="15"/>
      <c r="E13" s="15"/>
      <c r="F13" s="15"/>
      <c r="G13" s="15"/>
      <c r="H13" s="15"/>
      <c r="I13" s="83"/>
    </row>
    <row r="14" spans="1:9">
      <c r="A14" s="139" t="s">
        <v>228</v>
      </c>
      <c r="B14" s="140"/>
      <c r="C14" s="146">
        <v>21210</v>
      </c>
      <c r="D14" s="147"/>
      <c r="E14" s="15"/>
      <c r="F14" s="143" t="s">
        <v>291</v>
      </c>
      <c r="G14" s="144"/>
      <c r="H14" s="144"/>
      <c r="I14" s="145"/>
    </row>
    <row r="15" spans="1:9" ht="13.5" customHeight="1">
      <c r="A15" s="82"/>
      <c r="B15" s="21"/>
      <c r="C15" s="15"/>
      <c r="D15" s="15"/>
      <c r="E15" s="15"/>
      <c r="F15" s="15"/>
      <c r="G15" s="15"/>
      <c r="H15" s="15"/>
      <c r="I15" s="83"/>
    </row>
    <row r="16" spans="1:9">
      <c r="A16" s="139" t="s">
        <v>247</v>
      </c>
      <c r="B16" s="140"/>
      <c r="C16" s="143" t="s">
        <v>290</v>
      </c>
      <c r="D16" s="144"/>
      <c r="E16" s="144"/>
      <c r="F16" s="144"/>
      <c r="G16" s="144"/>
      <c r="H16" s="144"/>
      <c r="I16" s="145"/>
    </row>
    <row r="17" spans="1:9" ht="13.5" customHeight="1">
      <c r="A17" s="82"/>
      <c r="B17" s="21"/>
      <c r="C17" s="15"/>
      <c r="D17" s="15"/>
      <c r="E17" s="15"/>
      <c r="F17" s="15"/>
      <c r="G17" s="15"/>
      <c r="H17" s="15"/>
      <c r="I17" s="83"/>
    </row>
    <row r="18" spans="1:9">
      <c r="A18" s="139" t="s">
        <v>234</v>
      </c>
      <c r="B18" s="140"/>
      <c r="C18" s="148" t="s">
        <v>292</v>
      </c>
      <c r="D18" s="149"/>
      <c r="E18" s="149"/>
      <c r="F18" s="149"/>
      <c r="G18" s="149"/>
      <c r="H18" s="149"/>
      <c r="I18" s="150"/>
    </row>
    <row r="19" spans="1:9" ht="13.5" customHeight="1">
      <c r="A19" s="82"/>
      <c r="B19" s="21"/>
      <c r="C19" s="20"/>
      <c r="D19" s="15"/>
      <c r="E19" s="15"/>
      <c r="F19" s="15"/>
      <c r="G19" s="15"/>
      <c r="H19" s="15"/>
      <c r="I19" s="83"/>
    </row>
    <row r="20" spans="1:9">
      <c r="A20" s="139" t="s">
        <v>248</v>
      </c>
      <c r="B20" s="140"/>
      <c r="C20" s="148" t="s">
        <v>293</v>
      </c>
      <c r="D20" s="149"/>
      <c r="E20" s="149"/>
      <c r="F20" s="149"/>
      <c r="G20" s="149"/>
      <c r="H20" s="149"/>
      <c r="I20" s="150"/>
    </row>
    <row r="21" spans="1:9">
      <c r="A21" s="82"/>
      <c r="B21" s="21"/>
      <c r="C21" s="20"/>
      <c r="D21" s="15"/>
      <c r="E21" s="15"/>
      <c r="F21" s="15"/>
      <c r="G21" s="15"/>
      <c r="H21" s="15"/>
      <c r="I21" s="83"/>
    </row>
    <row r="22" spans="1:9">
      <c r="A22" s="128" t="s">
        <v>251</v>
      </c>
      <c r="B22" s="154"/>
      <c r="C22" s="109">
        <v>406</v>
      </c>
      <c r="D22" s="143" t="s">
        <v>291</v>
      </c>
      <c r="E22" s="151"/>
      <c r="F22" s="152"/>
      <c r="G22" s="139"/>
      <c r="H22" s="153"/>
      <c r="I22" s="85"/>
    </row>
    <row r="23" spans="1:9" ht="20.25" customHeight="1">
      <c r="A23" s="128"/>
      <c r="B23" s="154"/>
      <c r="C23" s="15"/>
      <c r="D23" s="23"/>
      <c r="E23" s="23"/>
      <c r="F23" s="23"/>
      <c r="G23" s="23"/>
      <c r="H23" s="15"/>
      <c r="I23" s="83"/>
    </row>
    <row r="24" spans="1:9" ht="12.75" customHeight="1">
      <c r="A24" s="139" t="s">
        <v>250</v>
      </c>
      <c r="B24" s="140"/>
      <c r="C24" s="109">
        <v>17</v>
      </c>
      <c r="D24" s="143" t="s">
        <v>294</v>
      </c>
      <c r="E24" s="151"/>
      <c r="F24" s="151"/>
      <c r="G24" s="152"/>
      <c r="H24" s="47" t="s">
        <v>252</v>
      </c>
      <c r="I24" s="110">
        <v>2366</v>
      </c>
    </row>
    <row r="25" spans="1:9">
      <c r="A25" s="82"/>
      <c r="B25" s="21"/>
      <c r="C25" s="15"/>
      <c r="D25" s="23"/>
      <c r="E25" s="23"/>
      <c r="F25" s="23"/>
      <c r="G25" s="21"/>
      <c r="H25" s="21" t="s">
        <v>229</v>
      </c>
      <c r="I25" s="86"/>
    </row>
    <row r="26" spans="1:9">
      <c r="A26" s="139" t="s">
        <v>249</v>
      </c>
      <c r="B26" s="140"/>
      <c r="C26" s="111" t="s">
        <v>311</v>
      </c>
      <c r="D26" s="24"/>
      <c r="E26" s="31"/>
      <c r="F26" s="23"/>
      <c r="G26" s="155" t="s">
        <v>230</v>
      </c>
      <c r="H26" s="140"/>
      <c r="I26" s="112" t="s">
        <v>295</v>
      </c>
    </row>
    <row r="27" spans="1:9" ht="19.5" customHeight="1">
      <c r="A27" s="82"/>
      <c r="B27" s="21"/>
      <c r="C27" s="15"/>
      <c r="D27" s="23"/>
      <c r="E27" s="23"/>
      <c r="F27" s="23"/>
      <c r="G27" s="23"/>
      <c r="H27" s="15"/>
      <c r="I27" s="87"/>
    </row>
    <row r="28" spans="1:9">
      <c r="A28" s="156" t="s">
        <v>231</v>
      </c>
      <c r="B28" s="157"/>
      <c r="C28" s="158"/>
      <c r="D28" s="158"/>
      <c r="E28" s="159" t="s">
        <v>232</v>
      </c>
      <c r="F28" s="160"/>
      <c r="G28" s="160"/>
      <c r="H28" s="161" t="s">
        <v>253</v>
      </c>
      <c r="I28" s="162"/>
    </row>
    <row r="29" spans="1:9">
      <c r="A29" s="88"/>
      <c r="B29" s="31"/>
      <c r="C29" s="31"/>
      <c r="D29" s="25"/>
      <c r="E29" s="15"/>
      <c r="F29" s="15"/>
      <c r="G29" s="15"/>
      <c r="H29" s="26"/>
      <c r="I29" s="87"/>
    </row>
    <row r="30" spans="1:9">
      <c r="A30" s="163" t="s">
        <v>289</v>
      </c>
      <c r="B30" s="164"/>
      <c r="C30" s="164"/>
      <c r="D30" s="165"/>
      <c r="E30" s="163" t="s">
        <v>301</v>
      </c>
      <c r="F30" s="164"/>
      <c r="G30" s="164"/>
      <c r="H30" s="131" t="s">
        <v>286</v>
      </c>
      <c r="I30" s="132"/>
    </row>
    <row r="31" spans="1:9">
      <c r="A31" s="82"/>
      <c r="B31" s="119"/>
      <c r="C31" s="20"/>
      <c r="D31" s="166"/>
      <c r="E31" s="166"/>
      <c r="F31" s="166"/>
      <c r="G31" s="167"/>
      <c r="H31" s="15"/>
      <c r="I31" s="89"/>
    </row>
    <row r="32" spans="1:9">
      <c r="A32" s="163" t="s">
        <v>302</v>
      </c>
      <c r="B32" s="164"/>
      <c r="C32" s="164"/>
      <c r="D32" s="165"/>
      <c r="E32" s="163" t="s">
        <v>303</v>
      </c>
      <c r="F32" s="164"/>
      <c r="G32" s="164"/>
      <c r="H32" s="131" t="s">
        <v>304</v>
      </c>
      <c r="I32" s="132"/>
    </row>
    <row r="33" spans="1:9">
      <c r="A33" s="82"/>
      <c r="B33" s="119"/>
      <c r="C33" s="20"/>
      <c r="D33" s="117"/>
      <c r="E33" s="117"/>
      <c r="F33" s="117"/>
      <c r="G33" s="118"/>
      <c r="H33" s="15"/>
      <c r="I33" s="90"/>
    </row>
    <row r="34" spans="1:9">
      <c r="A34" s="163" t="s">
        <v>305</v>
      </c>
      <c r="B34" s="164"/>
      <c r="C34" s="164"/>
      <c r="D34" s="165"/>
      <c r="E34" s="163" t="s">
        <v>306</v>
      </c>
      <c r="F34" s="164"/>
      <c r="G34" s="164"/>
      <c r="H34" s="131" t="s">
        <v>307</v>
      </c>
      <c r="I34" s="132"/>
    </row>
    <row r="35" spans="1:9">
      <c r="A35" s="82"/>
      <c r="B35" s="119"/>
      <c r="C35" s="20"/>
      <c r="D35" s="117"/>
      <c r="E35" s="117"/>
      <c r="F35" s="117"/>
      <c r="G35" s="118"/>
      <c r="H35" s="15"/>
      <c r="I35" s="90"/>
    </row>
    <row r="36" spans="1:9">
      <c r="A36" s="163" t="s">
        <v>308</v>
      </c>
      <c r="B36" s="164"/>
      <c r="C36" s="164"/>
      <c r="D36" s="165"/>
      <c r="E36" s="163" t="s">
        <v>309</v>
      </c>
      <c r="F36" s="164"/>
      <c r="G36" s="164"/>
      <c r="H36" s="131" t="s">
        <v>310</v>
      </c>
      <c r="I36" s="132"/>
    </row>
    <row r="37" spans="1:9">
      <c r="A37" s="91"/>
      <c r="B37" s="28"/>
      <c r="C37" s="171"/>
      <c r="D37" s="172"/>
      <c r="E37" s="15"/>
      <c r="F37" s="171"/>
      <c r="G37" s="172"/>
      <c r="H37" s="15"/>
      <c r="I37" s="83"/>
    </row>
    <row r="38" spans="1:9">
      <c r="A38" s="163"/>
      <c r="B38" s="164"/>
      <c r="C38" s="164"/>
      <c r="D38" s="165"/>
      <c r="E38" s="163"/>
      <c r="F38" s="164"/>
      <c r="G38" s="164"/>
      <c r="H38" s="131"/>
      <c r="I38" s="132"/>
    </row>
    <row r="39" spans="1:9">
      <c r="A39" s="91"/>
      <c r="B39" s="28"/>
      <c r="C39" s="29"/>
      <c r="D39" s="30"/>
      <c r="E39" s="15"/>
      <c r="F39" s="29"/>
      <c r="G39" s="30"/>
      <c r="H39" s="15"/>
      <c r="I39" s="83"/>
    </row>
    <row r="40" spans="1:9">
      <c r="A40" s="163"/>
      <c r="B40" s="164"/>
      <c r="C40" s="164"/>
      <c r="D40" s="165"/>
      <c r="E40" s="163"/>
      <c r="F40" s="164"/>
      <c r="G40" s="164"/>
      <c r="H40" s="131"/>
      <c r="I40" s="132"/>
    </row>
    <row r="41" spans="1:9">
      <c r="A41" s="113"/>
      <c r="B41" s="31"/>
      <c r="C41" s="31"/>
      <c r="D41" s="31"/>
      <c r="E41" s="22"/>
      <c r="F41" s="114"/>
      <c r="G41" s="114"/>
      <c r="H41" s="115"/>
      <c r="I41" s="92"/>
    </row>
    <row r="42" spans="1:9">
      <c r="A42" s="91"/>
      <c r="B42" s="28"/>
      <c r="C42" s="29"/>
      <c r="D42" s="30"/>
      <c r="E42" s="15"/>
      <c r="F42" s="29"/>
      <c r="G42" s="30"/>
      <c r="H42" s="15"/>
      <c r="I42" s="83"/>
    </row>
    <row r="43" spans="1:9" ht="13.5" customHeight="1">
      <c r="A43" s="93"/>
      <c r="B43" s="32"/>
      <c r="C43" s="32"/>
      <c r="D43" s="19"/>
      <c r="E43" s="19"/>
      <c r="F43" s="32"/>
      <c r="G43" s="19"/>
      <c r="H43" s="19"/>
      <c r="I43" s="94"/>
    </row>
    <row r="44" spans="1:9" ht="12.75" customHeight="1">
      <c r="A44" s="128" t="s">
        <v>254</v>
      </c>
      <c r="B44" s="176"/>
      <c r="C44" s="131"/>
      <c r="D44" s="132"/>
      <c r="E44" s="25"/>
      <c r="F44" s="143"/>
      <c r="G44" s="164"/>
      <c r="H44" s="164"/>
      <c r="I44" s="165"/>
    </row>
    <row r="45" spans="1:9" ht="13.5" customHeight="1">
      <c r="A45" s="91"/>
      <c r="B45" s="28"/>
      <c r="C45" s="171"/>
      <c r="D45" s="172"/>
      <c r="E45" s="15"/>
      <c r="F45" s="171"/>
      <c r="G45" s="173"/>
      <c r="H45" s="33"/>
      <c r="I45" s="95"/>
    </row>
    <row r="46" spans="1:9">
      <c r="A46" s="128" t="s">
        <v>255</v>
      </c>
      <c r="B46" s="176"/>
      <c r="C46" s="143" t="s">
        <v>296</v>
      </c>
      <c r="D46" s="174"/>
      <c r="E46" s="174"/>
      <c r="F46" s="174"/>
      <c r="G46" s="174"/>
      <c r="H46" s="174"/>
      <c r="I46" s="175"/>
    </row>
    <row r="47" spans="1:9" ht="13.5" customHeight="1">
      <c r="A47" s="82"/>
      <c r="B47" s="21"/>
      <c r="C47" s="20" t="s">
        <v>233</v>
      </c>
      <c r="D47" s="15"/>
      <c r="E47" s="15"/>
      <c r="F47" s="15"/>
      <c r="G47" s="15"/>
      <c r="H47" s="15"/>
      <c r="I47" s="83"/>
    </row>
    <row r="48" spans="1:9">
      <c r="A48" s="128" t="s">
        <v>256</v>
      </c>
      <c r="B48" s="176"/>
      <c r="C48" s="177" t="s">
        <v>297</v>
      </c>
      <c r="D48" s="178"/>
      <c r="E48" s="179"/>
      <c r="F48" s="15"/>
      <c r="G48" s="47" t="s">
        <v>257</v>
      </c>
      <c r="H48" s="177" t="s">
        <v>298</v>
      </c>
      <c r="I48" s="179"/>
    </row>
    <row r="49" spans="1:9">
      <c r="A49" s="82"/>
      <c r="B49" s="21"/>
      <c r="C49" s="20"/>
      <c r="D49" s="15"/>
      <c r="E49" s="15"/>
      <c r="F49" s="15"/>
      <c r="G49" s="15"/>
      <c r="H49" s="15"/>
      <c r="I49" s="83"/>
    </row>
    <row r="50" spans="1:9" ht="12.75" customHeight="1">
      <c r="A50" s="128" t="s">
        <v>234</v>
      </c>
      <c r="B50" s="176"/>
      <c r="C50" s="182" t="s">
        <v>299</v>
      </c>
      <c r="D50" s="178"/>
      <c r="E50" s="178"/>
      <c r="F50" s="178"/>
      <c r="G50" s="178"/>
      <c r="H50" s="178"/>
      <c r="I50" s="179"/>
    </row>
    <row r="51" spans="1:9">
      <c r="A51" s="82"/>
      <c r="B51" s="21"/>
      <c r="C51" s="15"/>
      <c r="D51" s="15"/>
      <c r="E51" s="15"/>
      <c r="F51" s="15"/>
      <c r="G51" s="15"/>
      <c r="H51" s="15"/>
      <c r="I51" s="83"/>
    </row>
    <row r="52" spans="1:9">
      <c r="A52" s="139" t="s">
        <v>235</v>
      </c>
      <c r="B52" s="140"/>
      <c r="C52" s="177" t="s">
        <v>300</v>
      </c>
      <c r="D52" s="178"/>
      <c r="E52" s="178"/>
      <c r="F52" s="178"/>
      <c r="G52" s="178"/>
      <c r="H52" s="178"/>
      <c r="I52" s="145"/>
    </row>
    <row r="53" spans="1:9">
      <c r="A53" s="96"/>
      <c r="B53" s="19"/>
      <c r="C53" s="170" t="s">
        <v>236</v>
      </c>
      <c r="D53" s="170"/>
      <c r="E53" s="170"/>
      <c r="F53" s="170"/>
      <c r="G53" s="170"/>
      <c r="H53" s="170"/>
      <c r="I53" s="97"/>
    </row>
    <row r="54" spans="1:9">
      <c r="A54" s="96"/>
      <c r="B54" s="19"/>
      <c r="C54" s="34"/>
      <c r="D54" s="34"/>
      <c r="E54" s="34"/>
      <c r="F54" s="34"/>
      <c r="G54" s="34"/>
      <c r="H54" s="34"/>
      <c r="I54" s="97"/>
    </row>
    <row r="55" spans="1:9">
      <c r="A55" s="96"/>
      <c r="B55" s="183" t="s">
        <v>237</v>
      </c>
      <c r="C55" s="184"/>
      <c r="D55" s="184"/>
      <c r="E55" s="184"/>
      <c r="F55" s="45"/>
      <c r="G55" s="45"/>
      <c r="H55" s="45"/>
      <c r="I55" s="98"/>
    </row>
    <row r="56" spans="1:9" ht="33" customHeight="1">
      <c r="A56" s="96"/>
      <c r="B56" s="185" t="s">
        <v>260</v>
      </c>
      <c r="C56" s="186"/>
      <c r="D56" s="186"/>
      <c r="E56" s="186"/>
      <c r="F56" s="186"/>
      <c r="G56" s="186"/>
      <c r="H56" s="186"/>
      <c r="I56" s="187"/>
    </row>
    <row r="57" spans="1:9">
      <c r="A57" s="96"/>
      <c r="B57" s="188" t="s">
        <v>259</v>
      </c>
      <c r="C57" s="189"/>
      <c r="D57" s="189"/>
      <c r="E57" s="189"/>
      <c r="F57" s="189"/>
      <c r="G57" s="189"/>
      <c r="H57" s="189"/>
      <c r="I57" s="190"/>
    </row>
    <row r="58" spans="1:9">
      <c r="A58" s="96"/>
      <c r="B58" s="188" t="s">
        <v>258</v>
      </c>
      <c r="C58" s="189"/>
      <c r="D58" s="189"/>
      <c r="E58" s="189"/>
      <c r="F58" s="189"/>
      <c r="G58" s="189"/>
      <c r="H58" s="189"/>
      <c r="I58" s="190"/>
    </row>
    <row r="59" spans="1:9">
      <c r="A59" s="96"/>
      <c r="B59" s="99"/>
      <c r="C59" s="100"/>
      <c r="D59" s="100"/>
      <c r="E59" s="100"/>
      <c r="F59" s="100"/>
      <c r="G59" s="100"/>
      <c r="H59" s="100"/>
      <c r="I59" s="101"/>
    </row>
    <row r="60" spans="1:9" ht="13.5" thickBot="1">
      <c r="A60" s="102" t="s">
        <v>1</v>
      </c>
      <c r="B60" s="15"/>
      <c r="C60" s="15"/>
      <c r="D60" s="15"/>
      <c r="E60" s="15"/>
      <c r="F60" s="15"/>
      <c r="G60" s="35"/>
      <c r="H60" s="36"/>
      <c r="I60" s="103"/>
    </row>
    <row r="61" spans="1:9">
      <c r="A61" s="78"/>
      <c r="B61" s="15"/>
      <c r="C61" s="15"/>
      <c r="D61" s="15"/>
      <c r="E61" s="28" t="s">
        <v>239</v>
      </c>
      <c r="F61" s="31"/>
      <c r="G61" s="191" t="s">
        <v>238</v>
      </c>
      <c r="H61" s="192"/>
      <c r="I61" s="193"/>
    </row>
    <row r="62" spans="1:9">
      <c r="A62" s="104"/>
      <c r="B62" s="105"/>
      <c r="C62" s="106"/>
      <c r="D62" s="106"/>
      <c r="E62" s="106"/>
      <c r="F62" s="106"/>
      <c r="G62" s="180"/>
      <c r="H62" s="181"/>
      <c r="I62" s="107"/>
    </row>
  </sheetData>
  <protectedRanges>
    <protectedRange sqref="E2 H2 C6:D6 C8:D8 C10:D10 C12:I12 C14:D14 F14:I14 C16:I16 C18:I18 C20:I20 C24:G24 C22:F22 C26 I26 I24" name="Range1"/>
    <protectedRange sqref="A30:I30 A32:I32 A34:D34" name="Range1_1"/>
  </protectedRanges>
  <mergeCells count="72">
    <mergeCell ref="G62:H62"/>
    <mergeCell ref="A50:B50"/>
    <mergeCell ref="C50:I50"/>
    <mergeCell ref="A52:B52"/>
    <mergeCell ref="C52:I52"/>
    <mergeCell ref="B55:E55"/>
    <mergeCell ref="B56:I56"/>
    <mergeCell ref="B57:I57"/>
    <mergeCell ref="B58:I58"/>
    <mergeCell ref="G61:I61"/>
    <mergeCell ref="A46:B46"/>
    <mergeCell ref="A44:B44"/>
    <mergeCell ref="C44:D44"/>
    <mergeCell ref="F44:I44"/>
    <mergeCell ref="A48:B48"/>
    <mergeCell ref="C48:E48"/>
    <mergeCell ref="H48:I48"/>
    <mergeCell ref="A1:C1"/>
    <mergeCell ref="C53:H53"/>
    <mergeCell ref="C45:D45"/>
    <mergeCell ref="F45:G45"/>
    <mergeCell ref="C46:I46"/>
    <mergeCell ref="C37:D37"/>
    <mergeCell ref="F37:G37"/>
    <mergeCell ref="A38:D38"/>
    <mergeCell ref="E38:G38"/>
    <mergeCell ref="H38:I38"/>
    <mergeCell ref="A40:D40"/>
    <mergeCell ref="E40:G40"/>
    <mergeCell ref="H40:I40"/>
    <mergeCell ref="A34:D34"/>
    <mergeCell ref="E34:G34"/>
    <mergeCell ref="H34:I34"/>
    <mergeCell ref="A36:D36"/>
    <mergeCell ref="E36:G36"/>
    <mergeCell ref="H36:I36"/>
    <mergeCell ref="A30:D30"/>
    <mergeCell ref="E30:G30"/>
    <mergeCell ref="H30:I30"/>
    <mergeCell ref="D31:G31"/>
    <mergeCell ref="A32:D32"/>
    <mergeCell ref="E32:G32"/>
    <mergeCell ref="H32:I32"/>
    <mergeCell ref="A26:B26"/>
    <mergeCell ref="G26:H26"/>
    <mergeCell ref="A28:D28"/>
    <mergeCell ref="E28:G28"/>
    <mergeCell ref="H28:I28"/>
    <mergeCell ref="D22:F22"/>
    <mergeCell ref="G22:H22"/>
    <mergeCell ref="A22:B23"/>
    <mergeCell ref="A24:B24"/>
    <mergeCell ref="D24:G24"/>
    <mergeCell ref="A16:B16"/>
    <mergeCell ref="C16:I16"/>
    <mergeCell ref="A18:B18"/>
    <mergeCell ref="C18:I18"/>
    <mergeCell ref="A20:B20"/>
    <mergeCell ref="C20:I20"/>
    <mergeCell ref="A12:B12"/>
    <mergeCell ref="C12:I12"/>
    <mergeCell ref="A14:B14"/>
    <mergeCell ref="C14:D14"/>
    <mergeCell ref="F14:I14"/>
    <mergeCell ref="A10:B11"/>
    <mergeCell ref="C10:D10"/>
    <mergeCell ref="A2:D2"/>
    <mergeCell ref="A4:I4"/>
    <mergeCell ref="A6:B6"/>
    <mergeCell ref="C6:D6"/>
    <mergeCell ref="A8:B8"/>
    <mergeCell ref="C8:D8"/>
  </mergeCells>
  <phoneticPr fontId="3" type="noConversion"/>
  <conditionalFormatting sqref="H29">
    <cfRule type="cellIs" dxfId="2" priority="1" stopIfTrue="1" operator="equal">
      <formula>"DA"</formula>
    </cfRule>
  </conditionalFormatting>
  <conditionalFormatting sqref="H2">
    <cfRule type="cellIs" dxfId="1" priority="2" stopIfTrue="1" operator="lessThan">
      <formula>#REF!</formula>
    </cfRule>
  </conditionalFormatting>
  <hyperlinks>
    <hyperlink ref="C18" r:id="rId1"/>
    <hyperlink ref="C20" r:id="rId2"/>
    <hyperlink ref="C50"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sheetPr codeName="Sheet2"/>
  <dimension ref="A1:K121"/>
  <sheetViews>
    <sheetView view="pageBreakPreview" zoomScale="110" zoomScaleNormal="100" workbookViewId="0">
      <selection activeCell="J118" sqref="J118:K119"/>
    </sheetView>
  </sheetViews>
  <sheetFormatPr defaultRowHeight="12.75"/>
  <cols>
    <col min="1" max="9" width="9.140625" style="48"/>
    <col min="10" max="11" width="12.7109375" style="48" customWidth="1"/>
    <col min="12" max="16384" width="9.140625" style="48"/>
  </cols>
  <sheetData>
    <row r="1" spans="1:11" ht="12.75" customHeight="1">
      <c r="A1" s="227" t="s">
        <v>4</v>
      </c>
      <c r="B1" s="227"/>
      <c r="C1" s="227"/>
      <c r="D1" s="227"/>
      <c r="E1" s="227"/>
      <c r="F1" s="227"/>
      <c r="G1" s="227"/>
      <c r="H1" s="227"/>
      <c r="I1" s="227"/>
      <c r="J1" s="227"/>
      <c r="K1" s="227"/>
    </row>
    <row r="2" spans="1:11" ht="12.75" customHeight="1">
      <c r="A2" s="228" t="s">
        <v>261</v>
      </c>
      <c r="B2" s="228"/>
      <c r="C2" s="228"/>
      <c r="D2" s="228"/>
      <c r="E2" s="228"/>
      <c r="F2" s="228"/>
      <c r="G2" s="228"/>
      <c r="H2" s="228"/>
      <c r="I2" s="228"/>
      <c r="J2" s="228"/>
      <c r="K2" s="228"/>
    </row>
    <row r="3" spans="1:11">
      <c r="A3" s="229" t="s">
        <v>262</v>
      </c>
      <c r="B3" s="230"/>
      <c r="C3" s="230"/>
      <c r="D3" s="230"/>
      <c r="E3" s="230"/>
      <c r="F3" s="230"/>
      <c r="G3" s="230"/>
      <c r="H3" s="230"/>
      <c r="I3" s="230"/>
      <c r="J3" s="230"/>
      <c r="K3" s="231"/>
    </row>
    <row r="4" spans="1:11" ht="24">
      <c r="A4" s="232" t="s">
        <v>5</v>
      </c>
      <c r="B4" s="233"/>
      <c r="C4" s="233"/>
      <c r="D4" s="233"/>
      <c r="E4" s="233"/>
      <c r="F4" s="233"/>
      <c r="G4" s="233"/>
      <c r="H4" s="234"/>
      <c r="I4" s="53" t="s">
        <v>6</v>
      </c>
      <c r="J4" s="54" t="s">
        <v>7</v>
      </c>
      <c r="K4" s="55" t="s">
        <v>8</v>
      </c>
    </row>
    <row r="5" spans="1:11">
      <c r="A5" s="235">
        <v>1</v>
      </c>
      <c r="B5" s="235"/>
      <c r="C5" s="235"/>
      <c r="D5" s="235"/>
      <c r="E5" s="235"/>
      <c r="F5" s="235"/>
      <c r="G5" s="235"/>
      <c r="H5" s="235"/>
      <c r="I5" s="52">
        <v>2</v>
      </c>
      <c r="J5" s="51">
        <v>3</v>
      </c>
      <c r="K5" s="51">
        <v>4</v>
      </c>
    </row>
    <row r="6" spans="1:11">
      <c r="A6" s="236" t="s">
        <v>61</v>
      </c>
      <c r="B6" s="237"/>
      <c r="C6" s="237"/>
      <c r="D6" s="237"/>
      <c r="E6" s="237"/>
      <c r="F6" s="237"/>
      <c r="G6" s="237"/>
      <c r="H6" s="237"/>
      <c r="I6" s="237"/>
      <c r="J6" s="237"/>
      <c r="K6" s="238"/>
    </row>
    <row r="7" spans="1:11">
      <c r="A7" s="203" t="s">
        <v>9</v>
      </c>
      <c r="B7" s="204"/>
      <c r="C7" s="204"/>
      <c r="D7" s="204"/>
      <c r="E7" s="204"/>
      <c r="F7" s="204"/>
      <c r="G7" s="204"/>
      <c r="H7" s="221"/>
      <c r="I7" s="3">
        <v>1</v>
      </c>
      <c r="J7" s="120"/>
      <c r="K7" s="120"/>
    </row>
    <row r="8" spans="1:11">
      <c r="A8" s="210" t="s">
        <v>264</v>
      </c>
      <c r="B8" s="211"/>
      <c r="C8" s="211"/>
      <c r="D8" s="211"/>
      <c r="E8" s="211"/>
      <c r="F8" s="211"/>
      <c r="G8" s="211"/>
      <c r="H8" s="212"/>
      <c r="I8" s="1">
        <v>2</v>
      </c>
      <c r="J8" s="121">
        <f>J9+J16+J26+J35+J39</f>
        <v>661659664</v>
      </c>
      <c r="K8" s="121">
        <f>K9+K16+K26+K35+K39</f>
        <v>676275099</v>
      </c>
    </row>
    <row r="9" spans="1:11">
      <c r="A9" s="210" t="s">
        <v>10</v>
      </c>
      <c r="B9" s="211"/>
      <c r="C9" s="211"/>
      <c r="D9" s="211"/>
      <c r="E9" s="211"/>
      <c r="F9" s="211"/>
      <c r="G9" s="211"/>
      <c r="H9" s="212"/>
      <c r="I9" s="1">
        <v>3</v>
      </c>
      <c r="J9" s="121">
        <f>SUM(J10:J15)</f>
        <v>43568093</v>
      </c>
      <c r="K9" s="121">
        <f>SUM(K10:K15)</f>
        <v>38162569</v>
      </c>
    </row>
    <row r="10" spans="1:11">
      <c r="A10" s="207" t="s">
        <v>11</v>
      </c>
      <c r="B10" s="208"/>
      <c r="C10" s="208"/>
      <c r="D10" s="208"/>
      <c r="E10" s="208"/>
      <c r="F10" s="208"/>
      <c r="G10" s="208"/>
      <c r="H10" s="209"/>
      <c r="I10" s="1">
        <v>4</v>
      </c>
      <c r="J10" s="7">
        <v>40667371</v>
      </c>
      <c r="K10" s="7">
        <v>35342823</v>
      </c>
    </row>
    <row r="11" spans="1:11">
      <c r="A11" s="207" t="s">
        <v>12</v>
      </c>
      <c r="B11" s="208"/>
      <c r="C11" s="208"/>
      <c r="D11" s="208"/>
      <c r="E11" s="208"/>
      <c r="F11" s="208"/>
      <c r="G11" s="208"/>
      <c r="H11" s="209"/>
      <c r="I11" s="1">
        <v>5</v>
      </c>
      <c r="J11" s="7">
        <v>2476173</v>
      </c>
      <c r="K11" s="7">
        <v>638722</v>
      </c>
    </row>
    <row r="12" spans="1:11">
      <c r="A12" s="207" t="s">
        <v>0</v>
      </c>
      <c r="B12" s="208"/>
      <c r="C12" s="208"/>
      <c r="D12" s="208"/>
      <c r="E12" s="208"/>
      <c r="F12" s="208"/>
      <c r="G12" s="208"/>
      <c r="H12" s="209"/>
      <c r="I12" s="1">
        <v>6</v>
      </c>
      <c r="J12" s="7"/>
      <c r="K12" s="7"/>
    </row>
    <row r="13" spans="1:11">
      <c r="A13" s="207" t="s">
        <v>13</v>
      </c>
      <c r="B13" s="208"/>
      <c r="C13" s="208"/>
      <c r="D13" s="208"/>
      <c r="E13" s="208"/>
      <c r="F13" s="208"/>
      <c r="G13" s="208"/>
      <c r="H13" s="209"/>
      <c r="I13" s="1">
        <v>7</v>
      </c>
      <c r="J13" s="7"/>
      <c r="K13" s="7"/>
    </row>
    <row r="14" spans="1:11">
      <c r="A14" s="207" t="s">
        <v>14</v>
      </c>
      <c r="B14" s="208"/>
      <c r="C14" s="208"/>
      <c r="D14" s="208"/>
      <c r="E14" s="208"/>
      <c r="F14" s="208"/>
      <c r="G14" s="208"/>
      <c r="H14" s="209"/>
      <c r="I14" s="1">
        <v>8</v>
      </c>
      <c r="J14" s="7"/>
      <c r="K14" s="7"/>
    </row>
    <row r="15" spans="1:11">
      <c r="A15" s="207" t="s">
        <v>15</v>
      </c>
      <c r="B15" s="208"/>
      <c r="C15" s="208"/>
      <c r="D15" s="208"/>
      <c r="E15" s="208"/>
      <c r="F15" s="208"/>
      <c r="G15" s="208"/>
      <c r="H15" s="209"/>
      <c r="I15" s="1">
        <v>9</v>
      </c>
      <c r="J15" s="7">
        <v>424549</v>
      </c>
      <c r="K15" s="7">
        <v>2181024</v>
      </c>
    </row>
    <row r="16" spans="1:11">
      <c r="A16" s="210" t="s">
        <v>16</v>
      </c>
      <c r="B16" s="211"/>
      <c r="C16" s="211"/>
      <c r="D16" s="211"/>
      <c r="E16" s="211"/>
      <c r="F16" s="211"/>
      <c r="G16" s="211"/>
      <c r="H16" s="212"/>
      <c r="I16" s="1">
        <v>10</v>
      </c>
      <c r="J16" s="121">
        <f>SUM(J17:J25)</f>
        <v>515418758</v>
      </c>
      <c r="K16" s="121">
        <f>SUM(K17:K25)</f>
        <v>522514219</v>
      </c>
    </row>
    <row r="17" spans="1:11">
      <c r="A17" s="207" t="s">
        <v>17</v>
      </c>
      <c r="B17" s="208"/>
      <c r="C17" s="208"/>
      <c r="D17" s="208"/>
      <c r="E17" s="208"/>
      <c r="F17" s="208"/>
      <c r="G17" s="208"/>
      <c r="H17" s="209"/>
      <c r="I17" s="1">
        <v>11</v>
      </c>
      <c r="J17" s="7">
        <v>134619737</v>
      </c>
      <c r="K17" s="7">
        <v>135048372</v>
      </c>
    </row>
    <row r="18" spans="1:11">
      <c r="A18" s="207" t="s">
        <v>18</v>
      </c>
      <c r="B18" s="208"/>
      <c r="C18" s="208"/>
      <c r="D18" s="208"/>
      <c r="E18" s="208"/>
      <c r="F18" s="208"/>
      <c r="G18" s="208"/>
      <c r="H18" s="209"/>
      <c r="I18" s="1">
        <v>12</v>
      </c>
      <c r="J18" s="7">
        <v>206138884</v>
      </c>
      <c r="K18" s="7">
        <v>208004319</v>
      </c>
    </row>
    <row r="19" spans="1:11">
      <c r="A19" s="207" t="s">
        <v>19</v>
      </c>
      <c r="B19" s="208"/>
      <c r="C19" s="208"/>
      <c r="D19" s="208"/>
      <c r="E19" s="208"/>
      <c r="F19" s="208"/>
      <c r="G19" s="208"/>
      <c r="H19" s="209"/>
      <c r="I19" s="1">
        <v>13</v>
      </c>
      <c r="J19" s="7">
        <v>153479963</v>
      </c>
      <c r="K19" s="7">
        <v>147905436</v>
      </c>
    </row>
    <row r="20" spans="1:11">
      <c r="A20" s="207" t="s">
        <v>20</v>
      </c>
      <c r="B20" s="208"/>
      <c r="C20" s="208"/>
      <c r="D20" s="208"/>
      <c r="E20" s="208"/>
      <c r="F20" s="208"/>
      <c r="G20" s="208"/>
      <c r="H20" s="209"/>
      <c r="I20" s="1">
        <v>14</v>
      </c>
      <c r="J20" s="7">
        <v>14341785</v>
      </c>
      <c r="K20" s="7">
        <v>12678318</v>
      </c>
    </row>
    <row r="21" spans="1:11">
      <c r="A21" s="207" t="s">
        <v>21</v>
      </c>
      <c r="B21" s="208"/>
      <c r="C21" s="208"/>
      <c r="D21" s="208"/>
      <c r="E21" s="208"/>
      <c r="F21" s="208"/>
      <c r="G21" s="208"/>
      <c r="H21" s="209"/>
      <c r="I21" s="1">
        <v>15</v>
      </c>
      <c r="J21" s="7"/>
      <c r="K21" s="7"/>
    </row>
    <row r="22" spans="1:11">
      <c r="A22" s="207" t="s">
        <v>22</v>
      </c>
      <c r="B22" s="208"/>
      <c r="C22" s="208"/>
      <c r="D22" s="208"/>
      <c r="E22" s="208"/>
      <c r="F22" s="208"/>
      <c r="G22" s="208"/>
      <c r="H22" s="209"/>
      <c r="I22" s="1">
        <v>16</v>
      </c>
      <c r="J22" s="7"/>
      <c r="K22" s="7">
        <v>1703179</v>
      </c>
    </row>
    <row r="23" spans="1:11">
      <c r="A23" s="207" t="s">
        <v>23</v>
      </c>
      <c r="B23" s="208"/>
      <c r="C23" s="208"/>
      <c r="D23" s="208"/>
      <c r="E23" s="208"/>
      <c r="F23" s="208"/>
      <c r="G23" s="208"/>
      <c r="H23" s="209"/>
      <c r="I23" s="1">
        <v>17</v>
      </c>
      <c r="J23" s="7">
        <v>5558791</v>
      </c>
      <c r="K23" s="7">
        <v>17174595</v>
      </c>
    </row>
    <row r="24" spans="1:11">
      <c r="A24" s="207" t="s">
        <v>24</v>
      </c>
      <c r="B24" s="208"/>
      <c r="C24" s="208"/>
      <c r="D24" s="208"/>
      <c r="E24" s="208"/>
      <c r="F24" s="208"/>
      <c r="G24" s="208"/>
      <c r="H24" s="209"/>
      <c r="I24" s="1">
        <v>18</v>
      </c>
      <c r="J24" s="7">
        <v>1279598</v>
      </c>
      <c r="K24" s="7">
        <v>0</v>
      </c>
    </row>
    <row r="25" spans="1:11">
      <c r="A25" s="207" t="s">
        <v>25</v>
      </c>
      <c r="B25" s="208"/>
      <c r="C25" s="208"/>
      <c r="D25" s="208"/>
      <c r="E25" s="208"/>
      <c r="F25" s="208"/>
      <c r="G25" s="208"/>
      <c r="H25" s="209"/>
      <c r="I25" s="1">
        <v>19</v>
      </c>
      <c r="J25" s="7"/>
      <c r="K25" s="7"/>
    </row>
    <row r="26" spans="1:11">
      <c r="A26" s="210" t="s">
        <v>26</v>
      </c>
      <c r="B26" s="211"/>
      <c r="C26" s="211"/>
      <c r="D26" s="211"/>
      <c r="E26" s="211"/>
      <c r="F26" s="211"/>
      <c r="G26" s="211"/>
      <c r="H26" s="212"/>
      <c r="I26" s="1">
        <v>20</v>
      </c>
      <c r="J26" s="121">
        <f>SUM(J27:J34)</f>
        <v>101901260</v>
      </c>
      <c r="K26" s="121">
        <f>SUM(K27:K34)</f>
        <v>114828336</v>
      </c>
    </row>
    <row r="27" spans="1:11">
      <c r="A27" s="207" t="s">
        <v>27</v>
      </c>
      <c r="B27" s="208"/>
      <c r="C27" s="208"/>
      <c r="D27" s="208"/>
      <c r="E27" s="208"/>
      <c r="F27" s="208"/>
      <c r="G27" s="208"/>
      <c r="H27" s="209"/>
      <c r="I27" s="1">
        <v>21</v>
      </c>
      <c r="J27" s="7"/>
      <c r="K27" s="7"/>
    </row>
    <row r="28" spans="1:11">
      <c r="A28" s="207" t="s">
        <v>30</v>
      </c>
      <c r="B28" s="208"/>
      <c r="C28" s="208"/>
      <c r="D28" s="208"/>
      <c r="E28" s="208"/>
      <c r="F28" s="208"/>
      <c r="G28" s="208"/>
      <c r="H28" s="209"/>
      <c r="I28" s="1">
        <v>22</v>
      </c>
      <c r="J28" s="7"/>
      <c r="K28" s="7"/>
    </row>
    <row r="29" spans="1:11">
      <c r="A29" s="207" t="s">
        <v>29</v>
      </c>
      <c r="B29" s="208"/>
      <c r="C29" s="208"/>
      <c r="D29" s="208"/>
      <c r="E29" s="208"/>
      <c r="F29" s="208"/>
      <c r="G29" s="208"/>
      <c r="H29" s="209"/>
      <c r="I29" s="1">
        <v>23</v>
      </c>
      <c r="J29" s="7">
        <v>72841443</v>
      </c>
      <c r="K29" s="7">
        <v>68322235</v>
      </c>
    </row>
    <row r="30" spans="1:11">
      <c r="A30" s="207" t="s">
        <v>28</v>
      </c>
      <c r="B30" s="208"/>
      <c r="C30" s="208"/>
      <c r="D30" s="208"/>
      <c r="E30" s="208"/>
      <c r="F30" s="208"/>
      <c r="G30" s="208"/>
      <c r="H30" s="209"/>
      <c r="I30" s="1">
        <v>24</v>
      </c>
      <c r="J30" s="7">
        <v>28564380</v>
      </c>
      <c r="K30" s="7">
        <v>46010664</v>
      </c>
    </row>
    <row r="31" spans="1:11">
      <c r="A31" s="207" t="s">
        <v>31</v>
      </c>
      <c r="B31" s="208"/>
      <c r="C31" s="208"/>
      <c r="D31" s="208"/>
      <c r="E31" s="208"/>
      <c r="F31" s="208"/>
      <c r="G31" s="208"/>
      <c r="H31" s="209"/>
      <c r="I31" s="1">
        <v>25</v>
      </c>
      <c r="J31" s="7">
        <v>63855</v>
      </c>
      <c r="K31" s="7">
        <v>63855</v>
      </c>
    </row>
    <row r="32" spans="1:11">
      <c r="A32" s="207" t="s">
        <v>32</v>
      </c>
      <c r="B32" s="208"/>
      <c r="C32" s="208"/>
      <c r="D32" s="208"/>
      <c r="E32" s="208"/>
      <c r="F32" s="208"/>
      <c r="G32" s="208"/>
      <c r="H32" s="209"/>
      <c r="I32" s="1">
        <v>26</v>
      </c>
      <c r="J32" s="7">
        <v>431582</v>
      </c>
      <c r="K32" s="7">
        <v>431582</v>
      </c>
    </row>
    <row r="33" spans="1:11">
      <c r="A33" s="207" t="s">
        <v>33</v>
      </c>
      <c r="B33" s="208"/>
      <c r="C33" s="208"/>
      <c r="D33" s="208"/>
      <c r="E33" s="208"/>
      <c r="F33" s="208"/>
      <c r="G33" s="208"/>
      <c r="H33" s="209"/>
      <c r="I33" s="1">
        <v>27</v>
      </c>
      <c r="J33" s="7"/>
      <c r="K33" s="7"/>
    </row>
    <row r="34" spans="1:11">
      <c r="A34" s="207" t="s">
        <v>34</v>
      </c>
      <c r="B34" s="208"/>
      <c r="C34" s="208"/>
      <c r="D34" s="208"/>
      <c r="E34" s="208"/>
      <c r="F34" s="208"/>
      <c r="G34" s="208"/>
      <c r="H34" s="209"/>
      <c r="I34" s="1">
        <v>28</v>
      </c>
      <c r="J34" s="7"/>
      <c r="K34" s="7"/>
    </row>
    <row r="35" spans="1:11">
      <c r="A35" s="210" t="s">
        <v>37</v>
      </c>
      <c r="B35" s="211"/>
      <c r="C35" s="211"/>
      <c r="D35" s="211"/>
      <c r="E35" s="211"/>
      <c r="F35" s="211"/>
      <c r="G35" s="211"/>
      <c r="H35" s="212"/>
      <c r="I35" s="1">
        <v>29</v>
      </c>
      <c r="J35" s="121">
        <f>SUM(J36:J38)</f>
        <v>0</v>
      </c>
      <c r="K35" s="121">
        <f>SUM(K36:K38)</f>
        <v>0</v>
      </c>
    </row>
    <row r="36" spans="1:11">
      <c r="A36" s="207" t="s">
        <v>36</v>
      </c>
      <c r="B36" s="208"/>
      <c r="C36" s="208"/>
      <c r="D36" s="208"/>
      <c r="E36" s="208"/>
      <c r="F36" s="208"/>
      <c r="G36" s="208"/>
      <c r="H36" s="209"/>
      <c r="I36" s="1">
        <v>30</v>
      </c>
      <c r="J36" s="7"/>
      <c r="K36" s="7"/>
    </row>
    <row r="37" spans="1:11">
      <c r="A37" s="207" t="s">
        <v>35</v>
      </c>
      <c r="B37" s="208"/>
      <c r="C37" s="208"/>
      <c r="D37" s="208"/>
      <c r="E37" s="208"/>
      <c r="F37" s="208"/>
      <c r="G37" s="208"/>
      <c r="H37" s="209"/>
      <c r="I37" s="1">
        <v>31</v>
      </c>
      <c r="J37" s="7"/>
      <c r="K37" s="7"/>
    </row>
    <row r="38" spans="1:11">
      <c r="A38" s="207" t="s">
        <v>38</v>
      </c>
      <c r="B38" s="208"/>
      <c r="C38" s="208"/>
      <c r="D38" s="208"/>
      <c r="E38" s="208"/>
      <c r="F38" s="208"/>
      <c r="G38" s="208"/>
      <c r="H38" s="209"/>
      <c r="I38" s="1">
        <v>32</v>
      </c>
      <c r="J38" s="7"/>
      <c r="K38" s="7"/>
    </row>
    <row r="39" spans="1:11">
      <c r="A39" s="210" t="s">
        <v>39</v>
      </c>
      <c r="B39" s="211"/>
      <c r="C39" s="211"/>
      <c r="D39" s="211"/>
      <c r="E39" s="211"/>
      <c r="F39" s="211"/>
      <c r="G39" s="211"/>
      <c r="H39" s="212"/>
      <c r="I39" s="1">
        <v>33</v>
      </c>
      <c r="J39" s="122">
        <v>771553</v>
      </c>
      <c r="K39" s="122">
        <v>769975</v>
      </c>
    </row>
    <row r="40" spans="1:11">
      <c r="A40" s="210" t="s">
        <v>265</v>
      </c>
      <c r="B40" s="211"/>
      <c r="C40" s="211"/>
      <c r="D40" s="211"/>
      <c r="E40" s="211"/>
      <c r="F40" s="211"/>
      <c r="G40" s="211"/>
      <c r="H40" s="212"/>
      <c r="I40" s="1">
        <v>34</v>
      </c>
      <c r="J40" s="121">
        <f>J41+J49+J56+J64</f>
        <v>335680554</v>
      </c>
      <c r="K40" s="121">
        <f>K41+K49+K56+K64</f>
        <v>352509920</v>
      </c>
    </row>
    <row r="41" spans="1:11">
      <c r="A41" s="210" t="s">
        <v>44</v>
      </c>
      <c r="B41" s="211"/>
      <c r="C41" s="211"/>
      <c r="D41" s="211"/>
      <c r="E41" s="211"/>
      <c r="F41" s="211"/>
      <c r="G41" s="211"/>
      <c r="H41" s="212"/>
      <c r="I41" s="1">
        <v>35</v>
      </c>
      <c r="J41" s="121">
        <f>SUM(J42:J48)</f>
        <v>57465965</v>
      </c>
      <c r="K41" s="121">
        <f>SUM(K42:K48)</f>
        <v>63852607</v>
      </c>
    </row>
    <row r="42" spans="1:11">
      <c r="A42" s="207" t="s">
        <v>40</v>
      </c>
      <c r="B42" s="208"/>
      <c r="C42" s="208"/>
      <c r="D42" s="208"/>
      <c r="E42" s="208"/>
      <c r="F42" s="208"/>
      <c r="G42" s="208"/>
      <c r="H42" s="209"/>
      <c r="I42" s="1">
        <v>36</v>
      </c>
      <c r="J42" s="7">
        <v>42629395</v>
      </c>
      <c r="K42" s="7">
        <v>37683224</v>
      </c>
    </row>
    <row r="43" spans="1:11">
      <c r="A43" s="207" t="s">
        <v>41</v>
      </c>
      <c r="B43" s="208"/>
      <c r="C43" s="208"/>
      <c r="D43" s="208"/>
      <c r="E43" s="208"/>
      <c r="F43" s="208"/>
      <c r="G43" s="208"/>
      <c r="H43" s="209"/>
      <c r="I43" s="1">
        <v>37</v>
      </c>
      <c r="J43" s="7">
        <v>2806050</v>
      </c>
      <c r="K43" s="7">
        <v>2638170</v>
      </c>
    </row>
    <row r="44" spans="1:11">
      <c r="A44" s="207" t="s">
        <v>42</v>
      </c>
      <c r="B44" s="208"/>
      <c r="C44" s="208"/>
      <c r="D44" s="208"/>
      <c r="E44" s="208"/>
      <c r="F44" s="208"/>
      <c r="G44" s="208"/>
      <c r="H44" s="209"/>
      <c r="I44" s="1">
        <v>38</v>
      </c>
      <c r="J44" s="7">
        <v>8623623</v>
      </c>
      <c r="K44" s="7">
        <v>8108183</v>
      </c>
    </row>
    <row r="45" spans="1:11">
      <c r="A45" s="207" t="s">
        <v>43</v>
      </c>
      <c r="B45" s="208"/>
      <c r="C45" s="208"/>
      <c r="D45" s="208"/>
      <c r="E45" s="208"/>
      <c r="F45" s="208"/>
      <c r="G45" s="208"/>
      <c r="H45" s="209"/>
      <c r="I45" s="1">
        <v>39</v>
      </c>
      <c r="J45" s="7">
        <v>3406897</v>
      </c>
      <c r="K45" s="7">
        <v>15423030</v>
      </c>
    </row>
    <row r="46" spans="1:11">
      <c r="A46" s="207" t="s">
        <v>45</v>
      </c>
      <c r="B46" s="208"/>
      <c r="C46" s="208"/>
      <c r="D46" s="208"/>
      <c r="E46" s="208"/>
      <c r="F46" s="208"/>
      <c r="G46" s="208"/>
      <c r="H46" s="209"/>
      <c r="I46" s="1">
        <v>40</v>
      </c>
      <c r="J46" s="7"/>
      <c r="K46" s="7"/>
    </row>
    <row r="47" spans="1:11">
      <c r="A47" s="207" t="s">
        <v>46</v>
      </c>
      <c r="B47" s="208"/>
      <c r="C47" s="208"/>
      <c r="D47" s="208"/>
      <c r="E47" s="208"/>
      <c r="F47" s="208"/>
      <c r="G47" s="208"/>
      <c r="H47" s="209"/>
      <c r="I47" s="1">
        <v>41</v>
      </c>
      <c r="J47" s="7"/>
      <c r="K47" s="7"/>
    </row>
    <row r="48" spans="1:11">
      <c r="A48" s="207" t="s">
        <v>47</v>
      </c>
      <c r="B48" s="208"/>
      <c r="C48" s="208"/>
      <c r="D48" s="208"/>
      <c r="E48" s="208"/>
      <c r="F48" s="208"/>
      <c r="G48" s="208"/>
      <c r="H48" s="209"/>
      <c r="I48" s="1">
        <v>42</v>
      </c>
      <c r="J48" s="7"/>
      <c r="K48" s="7"/>
    </row>
    <row r="49" spans="1:11">
      <c r="A49" s="210" t="s">
        <v>48</v>
      </c>
      <c r="B49" s="211"/>
      <c r="C49" s="211"/>
      <c r="D49" s="211"/>
      <c r="E49" s="211"/>
      <c r="F49" s="211"/>
      <c r="G49" s="211"/>
      <c r="H49" s="212"/>
      <c r="I49" s="1">
        <v>43</v>
      </c>
      <c r="J49" s="121">
        <f>SUM(J50:J55)</f>
        <v>202109498</v>
      </c>
      <c r="K49" s="121">
        <f>SUM(K50:K55)</f>
        <v>207005218</v>
      </c>
    </row>
    <row r="50" spans="1:11">
      <c r="A50" s="207" t="s">
        <v>49</v>
      </c>
      <c r="B50" s="208"/>
      <c r="C50" s="208"/>
      <c r="D50" s="208"/>
      <c r="E50" s="208"/>
      <c r="F50" s="208"/>
      <c r="G50" s="208"/>
      <c r="H50" s="209"/>
      <c r="I50" s="1">
        <v>44</v>
      </c>
      <c r="J50" s="7"/>
      <c r="K50" s="7"/>
    </row>
    <row r="51" spans="1:11">
      <c r="A51" s="207" t="s">
        <v>50</v>
      </c>
      <c r="B51" s="208"/>
      <c r="C51" s="208"/>
      <c r="D51" s="208"/>
      <c r="E51" s="208"/>
      <c r="F51" s="208"/>
      <c r="G51" s="208"/>
      <c r="H51" s="209"/>
      <c r="I51" s="1">
        <v>45</v>
      </c>
      <c r="J51" s="7">
        <v>147150088</v>
      </c>
      <c r="K51" s="7">
        <v>138125630</v>
      </c>
    </row>
    <row r="52" spans="1:11">
      <c r="A52" s="207" t="s">
        <v>51</v>
      </c>
      <c r="B52" s="208"/>
      <c r="C52" s="208"/>
      <c r="D52" s="208"/>
      <c r="E52" s="208"/>
      <c r="F52" s="208"/>
      <c r="G52" s="208"/>
      <c r="H52" s="209"/>
      <c r="I52" s="1">
        <v>46</v>
      </c>
      <c r="J52" s="7">
        <v>5244952</v>
      </c>
      <c r="K52" s="7">
        <v>22174305</v>
      </c>
    </row>
    <row r="53" spans="1:11">
      <c r="A53" s="207" t="s">
        <v>52</v>
      </c>
      <c r="B53" s="208"/>
      <c r="C53" s="208"/>
      <c r="D53" s="208"/>
      <c r="E53" s="208"/>
      <c r="F53" s="208"/>
      <c r="G53" s="208"/>
      <c r="H53" s="209"/>
      <c r="I53" s="1">
        <v>47</v>
      </c>
      <c r="J53" s="7">
        <v>932787</v>
      </c>
      <c r="K53" s="7">
        <v>2710924</v>
      </c>
    </row>
    <row r="54" spans="1:11">
      <c r="A54" s="207" t="s">
        <v>53</v>
      </c>
      <c r="B54" s="208"/>
      <c r="C54" s="208"/>
      <c r="D54" s="208"/>
      <c r="E54" s="208"/>
      <c r="F54" s="208"/>
      <c r="G54" s="208"/>
      <c r="H54" s="209"/>
      <c r="I54" s="1">
        <v>48</v>
      </c>
      <c r="J54" s="7">
        <v>24370613</v>
      </c>
      <c r="K54" s="7">
        <v>18146417</v>
      </c>
    </row>
    <row r="55" spans="1:11">
      <c r="A55" s="207" t="s">
        <v>54</v>
      </c>
      <c r="B55" s="208"/>
      <c r="C55" s="208"/>
      <c r="D55" s="208"/>
      <c r="E55" s="208"/>
      <c r="F55" s="208"/>
      <c r="G55" s="208"/>
      <c r="H55" s="209"/>
      <c r="I55" s="1">
        <v>49</v>
      </c>
      <c r="J55" s="7">
        <v>24411058</v>
      </c>
      <c r="K55" s="7">
        <v>25847942</v>
      </c>
    </row>
    <row r="56" spans="1:11">
      <c r="A56" s="210" t="s">
        <v>62</v>
      </c>
      <c r="B56" s="211"/>
      <c r="C56" s="211"/>
      <c r="D56" s="211"/>
      <c r="E56" s="211"/>
      <c r="F56" s="211"/>
      <c r="G56" s="211"/>
      <c r="H56" s="212"/>
      <c r="I56" s="1">
        <v>50</v>
      </c>
      <c r="J56" s="121">
        <f>SUM(J57:J63)</f>
        <v>66543367</v>
      </c>
      <c r="K56" s="121">
        <f>SUM(K57:K63)</f>
        <v>68815114</v>
      </c>
    </row>
    <row r="57" spans="1:11">
      <c r="A57" s="207" t="s">
        <v>27</v>
      </c>
      <c r="B57" s="208"/>
      <c r="C57" s="208"/>
      <c r="D57" s="208"/>
      <c r="E57" s="208"/>
      <c r="F57" s="208"/>
      <c r="G57" s="208"/>
      <c r="H57" s="209"/>
      <c r="I57" s="1">
        <v>51</v>
      </c>
      <c r="J57" s="7"/>
      <c r="K57" s="7"/>
    </row>
    <row r="58" spans="1:11">
      <c r="A58" s="207" t="s">
        <v>55</v>
      </c>
      <c r="B58" s="208"/>
      <c r="C58" s="208"/>
      <c r="D58" s="208"/>
      <c r="E58" s="208"/>
      <c r="F58" s="208"/>
      <c r="G58" s="208"/>
      <c r="H58" s="209"/>
      <c r="I58" s="1">
        <v>52</v>
      </c>
      <c r="J58" s="7"/>
      <c r="K58" s="7"/>
    </row>
    <row r="59" spans="1:11">
      <c r="A59" s="207" t="s">
        <v>29</v>
      </c>
      <c r="B59" s="208"/>
      <c r="C59" s="208"/>
      <c r="D59" s="208"/>
      <c r="E59" s="208"/>
      <c r="F59" s="208"/>
      <c r="G59" s="208"/>
      <c r="H59" s="209"/>
      <c r="I59" s="1">
        <v>53</v>
      </c>
      <c r="J59" s="7"/>
      <c r="K59" s="7"/>
    </row>
    <row r="60" spans="1:11">
      <c r="A60" s="207" t="s">
        <v>28</v>
      </c>
      <c r="B60" s="208"/>
      <c r="C60" s="208"/>
      <c r="D60" s="208"/>
      <c r="E60" s="208"/>
      <c r="F60" s="208"/>
      <c r="G60" s="208"/>
      <c r="H60" s="209"/>
      <c r="I60" s="1">
        <v>54</v>
      </c>
      <c r="J60" s="7"/>
      <c r="K60" s="7">
        <v>5120152</v>
      </c>
    </row>
    <row r="61" spans="1:11">
      <c r="A61" s="207" t="s">
        <v>56</v>
      </c>
      <c r="B61" s="208"/>
      <c r="C61" s="208"/>
      <c r="D61" s="208"/>
      <c r="E61" s="208"/>
      <c r="F61" s="208"/>
      <c r="G61" s="208"/>
      <c r="H61" s="209"/>
      <c r="I61" s="1">
        <v>55</v>
      </c>
      <c r="J61" s="7"/>
      <c r="K61" s="7"/>
    </row>
    <row r="62" spans="1:11">
      <c r="A62" s="207" t="s">
        <v>32</v>
      </c>
      <c r="B62" s="208"/>
      <c r="C62" s="208"/>
      <c r="D62" s="208"/>
      <c r="E62" s="208"/>
      <c r="F62" s="208"/>
      <c r="G62" s="208"/>
      <c r="H62" s="209"/>
      <c r="I62" s="1">
        <v>56</v>
      </c>
      <c r="J62" s="7">
        <v>66543367</v>
      </c>
      <c r="K62" s="7">
        <v>63694962</v>
      </c>
    </row>
    <row r="63" spans="1:11">
      <c r="A63" s="207" t="s">
        <v>57</v>
      </c>
      <c r="B63" s="208"/>
      <c r="C63" s="208"/>
      <c r="D63" s="208"/>
      <c r="E63" s="208"/>
      <c r="F63" s="208"/>
      <c r="G63" s="208"/>
      <c r="H63" s="209"/>
      <c r="I63" s="1">
        <v>57</v>
      </c>
      <c r="J63" s="7"/>
      <c r="K63" s="7"/>
    </row>
    <row r="64" spans="1:11">
      <c r="A64" s="210" t="s">
        <v>58</v>
      </c>
      <c r="B64" s="211"/>
      <c r="C64" s="211"/>
      <c r="D64" s="211"/>
      <c r="E64" s="211"/>
      <c r="F64" s="211"/>
      <c r="G64" s="211"/>
      <c r="H64" s="212"/>
      <c r="I64" s="1">
        <v>58</v>
      </c>
      <c r="J64" s="122">
        <v>9561724</v>
      </c>
      <c r="K64" s="122">
        <v>12836981</v>
      </c>
    </row>
    <row r="65" spans="1:11">
      <c r="A65" s="210" t="s">
        <v>59</v>
      </c>
      <c r="B65" s="211"/>
      <c r="C65" s="211"/>
      <c r="D65" s="211"/>
      <c r="E65" s="211"/>
      <c r="F65" s="211"/>
      <c r="G65" s="211"/>
      <c r="H65" s="212"/>
      <c r="I65" s="1">
        <v>59</v>
      </c>
      <c r="J65" s="122">
        <v>75549210</v>
      </c>
      <c r="K65" s="122">
        <v>81684630</v>
      </c>
    </row>
    <row r="66" spans="1:11">
      <c r="A66" s="210" t="s">
        <v>266</v>
      </c>
      <c r="B66" s="211"/>
      <c r="C66" s="211"/>
      <c r="D66" s="211"/>
      <c r="E66" s="211"/>
      <c r="F66" s="211"/>
      <c r="G66" s="211"/>
      <c r="H66" s="212"/>
      <c r="I66" s="1">
        <v>60</v>
      </c>
      <c r="J66" s="121">
        <f>J7+J8+J40+J65</f>
        <v>1072889428</v>
      </c>
      <c r="K66" s="121">
        <f>K7+K8+K40+K65</f>
        <v>1110469649</v>
      </c>
    </row>
    <row r="67" spans="1:11">
      <c r="A67" s="222" t="s">
        <v>60</v>
      </c>
      <c r="B67" s="223"/>
      <c r="C67" s="223"/>
      <c r="D67" s="223"/>
      <c r="E67" s="223"/>
      <c r="F67" s="223"/>
      <c r="G67" s="223"/>
      <c r="H67" s="224"/>
      <c r="I67" s="4">
        <v>61</v>
      </c>
      <c r="J67" s="123">
        <v>7149642</v>
      </c>
      <c r="K67" s="123">
        <v>7149642</v>
      </c>
    </row>
    <row r="68" spans="1:11">
      <c r="A68" s="199" t="s">
        <v>63</v>
      </c>
      <c r="B68" s="225"/>
      <c r="C68" s="225"/>
      <c r="D68" s="225"/>
      <c r="E68" s="225"/>
      <c r="F68" s="225"/>
      <c r="G68" s="225"/>
      <c r="H68" s="225"/>
      <c r="I68" s="225"/>
      <c r="J68" s="225"/>
      <c r="K68" s="226"/>
    </row>
    <row r="69" spans="1:11">
      <c r="A69" s="203" t="s">
        <v>267</v>
      </c>
      <c r="B69" s="204"/>
      <c r="C69" s="204"/>
      <c r="D69" s="204"/>
      <c r="E69" s="204"/>
      <c r="F69" s="204"/>
      <c r="G69" s="204"/>
      <c r="H69" s="221"/>
      <c r="I69" s="3">
        <v>62</v>
      </c>
      <c r="J69" s="124">
        <f>J70+J71+J72+J78+J79+J82+J85</f>
        <v>667865433</v>
      </c>
      <c r="K69" s="124">
        <f>K70+K71+K72+K78+K79+K82+K85</f>
        <v>707122435</v>
      </c>
    </row>
    <row r="70" spans="1:11">
      <c r="A70" s="210" t="s">
        <v>64</v>
      </c>
      <c r="B70" s="211"/>
      <c r="C70" s="211"/>
      <c r="D70" s="211"/>
      <c r="E70" s="211"/>
      <c r="F70" s="211"/>
      <c r="G70" s="211"/>
      <c r="H70" s="212"/>
      <c r="I70" s="1">
        <v>63</v>
      </c>
      <c r="J70" s="122">
        <v>419958400</v>
      </c>
      <c r="K70" s="122">
        <v>419958400</v>
      </c>
    </row>
    <row r="71" spans="1:11">
      <c r="A71" s="210" t="s">
        <v>65</v>
      </c>
      <c r="B71" s="211"/>
      <c r="C71" s="211"/>
      <c r="D71" s="211"/>
      <c r="E71" s="211"/>
      <c r="F71" s="211"/>
      <c r="G71" s="211"/>
      <c r="H71" s="212"/>
      <c r="I71" s="1">
        <v>64</v>
      </c>
      <c r="J71" s="122">
        <v>177437945</v>
      </c>
      <c r="K71" s="122">
        <v>182889871</v>
      </c>
    </row>
    <row r="72" spans="1:11">
      <c r="A72" s="210" t="s">
        <v>66</v>
      </c>
      <c r="B72" s="211"/>
      <c r="C72" s="211"/>
      <c r="D72" s="211"/>
      <c r="E72" s="211"/>
      <c r="F72" s="211"/>
      <c r="G72" s="211"/>
      <c r="H72" s="212"/>
      <c r="I72" s="1">
        <v>65</v>
      </c>
      <c r="J72" s="121">
        <f>J73+J74-J75+J76+J77</f>
        <v>6176653</v>
      </c>
      <c r="K72" s="121">
        <f>K73+K74-K75+K76+K77</f>
        <v>16567063</v>
      </c>
    </row>
    <row r="73" spans="1:11">
      <c r="A73" s="207" t="s">
        <v>67</v>
      </c>
      <c r="B73" s="208"/>
      <c r="C73" s="208"/>
      <c r="D73" s="208"/>
      <c r="E73" s="208"/>
      <c r="F73" s="208"/>
      <c r="G73" s="208"/>
      <c r="H73" s="209"/>
      <c r="I73" s="1">
        <v>66</v>
      </c>
      <c r="J73" s="7">
        <v>6139794</v>
      </c>
      <c r="K73" s="7">
        <v>6142747</v>
      </c>
    </row>
    <row r="74" spans="1:11">
      <c r="A74" s="207" t="s">
        <v>68</v>
      </c>
      <c r="B74" s="208"/>
      <c r="C74" s="208"/>
      <c r="D74" s="208"/>
      <c r="E74" s="208"/>
      <c r="F74" s="208"/>
      <c r="G74" s="208"/>
      <c r="H74" s="209"/>
      <c r="I74" s="1">
        <v>67</v>
      </c>
      <c r="J74" s="7">
        <v>11359719</v>
      </c>
      <c r="K74" s="7">
        <v>10729845</v>
      </c>
    </row>
    <row r="75" spans="1:11">
      <c r="A75" s="207" t="s">
        <v>69</v>
      </c>
      <c r="B75" s="208"/>
      <c r="C75" s="208"/>
      <c r="D75" s="208"/>
      <c r="E75" s="208"/>
      <c r="F75" s="208"/>
      <c r="G75" s="208"/>
      <c r="H75" s="209"/>
      <c r="I75" s="1">
        <v>68</v>
      </c>
      <c r="J75" s="7">
        <v>11359719</v>
      </c>
      <c r="K75" s="7">
        <v>10729845</v>
      </c>
    </row>
    <row r="76" spans="1:11">
      <c r="A76" s="207" t="s">
        <v>70</v>
      </c>
      <c r="B76" s="208"/>
      <c r="C76" s="208"/>
      <c r="D76" s="208"/>
      <c r="E76" s="208"/>
      <c r="F76" s="208"/>
      <c r="G76" s="208"/>
      <c r="H76" s="209"/>
      <c r="I76" s="1">
        <v>69</v>
      </c>
      <c r="J76" s="7">
        <v>36859</v>
      </c>
      <c r="K76" s="7">
        <v>36802</v>
      </c>
    </row>
    <row r="77" spans="1:11">
      <c r="A77" s="207" t="s">
        <v>71</v>
      </c>
      <c r="B77" s="208"/>
      <c r="C77" s="208"/>
      <c r="D77" s="208"/>
      <c r="E77" s="208"/>
      <c r="F77" s="208"/>
      <c r="G77" s="208"/>
      <c r="H77" s="209"/>
      <c r="I77" s="1">
        <v>70</v>
      </c>
      <c r="J77" s="7"/>
      <c r="K77" s="7">
        <v>10387514</v>
      </c>
    </row>
    <row r="78" spans="1:11">
      <c r="A78" s="210" t="s">
        <v>72</v>
      </c>
      <c r="B78" s="211"/>
      <c r="C78" s="211"/>
      <c r="D78" s="211"/>
      <c r="E78" s="211"/>
      <c r="F78" s="211"/>
      <c r="G78" s="211"/>
      <c r="H78" s="212"/>
      <c r="I78" s="1">
        <v>71</v>
      </c>
      <c r="J78" s="122">
        <v>10042847</v>
      </c>
      <c r="K78" s="122">
        <v>10185353</v>
      </c>
    </row>
    <row r="79" spans="1:11">
      <c r="A79" s="210" t="s">
        <v>73</v>
      </c>
      <c r="B79" s="211"/>
      <c r="C79" s="211"/>
      <c r="D79" s="211"/>
      <c r="E79" s="211"/>
      <c r="F79" s="211"/>
      <c r="G79" s="211"/>
      <c r="H79" s="212"/>
      <c r="I79" s="1">
        <v>72</v>
      </c>
      <c r="J79" s="121">
        <f>J80-J81</f>
        <v>0</v>
      </c>
      <c r="K79" s="121">
        <f>K80-K81</f>
        <v>39381677</v>
      </c>
    </row>
    <row r="80" spans="1:11">
      <c r="A80" s="218" t="s">
        <v>74</v>
      </c>
      <c r="B80" s="219"/>
      <c r="C80" s="219"/>
      <c r="D80" s="219"/>
      <c r="E80" s="219"/>
      <c r="F80" s="219"/>
      <c r="G80" s="219"/>
      <c r="H80" s="220"/>
      <c r="I80" s="1">
        <v>73</v>
      </c>
      <c r="J80" s="7"/>
      <c r="K80" s="7">
        <v>39381677</v>
      </c>
    </row>
    <row r="81" spans="1:11">
      <c r="A81" s="218" t="s">
        <v>75</v>
      </c>
      <c r="B81" s="219"/>
      <c r="C81" s="219"/>
      <c r="D81" s="219"/>
      <c r="E81" s="219"/>
      <c r="F81" s="219"/>
      <c r="G81" s="219"/>
      <c r="H81" s="220"/>
      <c r="I81" s="1">
        <v>74</v>
      </c>
      <c r="J81" s="7"/>
      <c r="K81" s="7"/>
    </row>
    <row r="82" spans="1:11">
      <c r="A82" s="210" t="s">
        <v>76</v>
      </c>
      <c r="B82" s="211"/>
      <c r="C82" s="211"/>
      <c r="D82" s="211"/>
      <c r="E82" s="211"/>
      <c r="F82" s="211"/>
      <c r="G82" s="211"/>
      <c r="H82" s="212"/>
      <c r="I82" s="1">
        <v>75</v>
      </c>
      <c r="J82" s="121">
        <f>J83-J84</f>
        <v>54224990</v>
      </c>
      <c r="K82" s="121">
        <f>K83-K84</f>
        <v>38140071</v>
      </c>
    </row>
    <row r="83" spans="1:11">
      <c r="A83" s="218" t="s">
        <v>77</v>
      </c>
      <c r="B83" s="219"/>
      <c r="C83" s="219"/>
      <c r="D83" s="219"/>
      <c r="E83" s="219"/>
      <c r="F83" s="219"/>
      <c r="G83" s="219"/>
      <c r="H83" s="220"/>
      <c r="I83" s="1">
        <v>76</v>
      </c>
      <c r="J83" s="7">
        <v>54224990</v>
      </c>
      <c r="K83" s="7">
        <v>38140071</v>
      </c>
    </row>
    <row r="84" spans="1:11">
      <c r="A84" s="218" t="s">
        <v>78</v>
      </c>
      <c r="B84" s="219"/>
      <c r="C84" s="219"/>
      <c r="D84" s="219"/>
      <c r="E84" s="219"/>
      <c r="F84" s="219"/>
      <c r="G84" s="219"/>
      <c r="H84" s="220"/>
      <c r="I84" s="1">
        <v>77</v>
      </c>
      <c r="J84" s="7"/>
      <c r="K84" s="7"/>
    </row>
    <row r="85" spans="1:11">
      <c r="A85" s="210" t="s">
        <v>79</v>
      </c>
      <c r="B85" s="211"/>
      <c r="C85" s="211"/>
      <c r="D85" s="211"/>
      <c r="E85" s="211"/>
      <c r="F85" s="211"/>
      <c r="G85" s="211"/>
      <c r="H85" s="212"/>
      <c r="I85" s="1">
        <v>78</v>
      </c>
      <c r="J85" s="7">
        <v>24598</v>
      </c>
      <c r="K85" s="122"/>
    </row>
    <row r="86" spans="1:11">
      <c r="A86" s="210" t="s">
        <v>268</v>
      </c>
      <c r="B86" s="211"/>
      <c r="C86" s="211"/>
      <c r="D86" s="211"/>
      <c r="E86" s="211"/>
      <c r="F86" s="211"/>
      <c r="G86" s="211"/>
      <c r="H86" s="212"/>
      <c r="I86" s="1">
        <v>79</v>
      </c>
      <c r="J86" s="121">
        <f>SUM(J87:J89)</f>
        <v>15619833</v>
      </c>
      <c r="K86" s="121">
        <f>SUM(K87:K89)</f>
        <v>15604444</v>
      </c>
    </row>
    <row r="87" spans="1:11">
      <c r="A87" s="207" t="s">
        <v>80</v>
      </c>
      <c r="B87" s="208"/>
      <c r="C87" s="208"/>
      <c r="D87" s="208"/>
      <c r="E87" s="208"/>
      <c r="F87" s="208"/>
      <c r="G87" s="208"/>
      <c r="H87" s="209"/>
      <c r="I87" s="1">
        <v>80</v>
      </c>
      <c r="J87" s="7">
        <v>3332255</v>
      </c>
      <c r="K87" s="7">
        <v>3332256</v>
      </c>
    </row>
    <row r="88" spans="1:11">
      <c r="A88" s="207" t="s">
        <v>81</v>
      </c>
      <c r="B88" s="208"/>
      <c r="C88" s="208"/>
      <c r="D88" s="208"/>
      <c r="E88" s="208"/>
      <c r="F88" s="208"/>
      <c r="G88" s="208"/>
      <c r="H88" s="209"/>
      <c r="I88" s="1">
        <v>81</v>
      </c>
      <c r="J88" s="7"/>
      <c r="K88" s="7"/>
    </row>
    <row r="89" spans="1:11">
      <c r="A89" s="207" t="s">
        <v>82</v>
      </c>
      <c r="B89" s="208"/>
      <c r="C89" s="208"/>
      <c r="D89" s="208"/>
      <c r="E89" s="208"/>
      <c r="F89" s="208"/>
      <c r="G89" s="208"/>
      <c r="H89" s="209"/>
      <c r="I89" s="1">
        <v>82</v>
      </c>
      <c r="J89" s="7">
        <v>12287578</v>
      </c>
      <c r="K89" s="7">
        <v>12272188</v>
      </c>
    </row>
    <row r="90" spans="1:11">
      <c r="A90" s="210" t="s">
        <v>269</v>
      </c>
      <c r="B90" s="211"/>
      <c r="C90" s="211"/>
      <c r="D90" s="211"/>
      <c r="E90" s="211"/>
      <c r="F90" s="211"/>
      <c r="G90" s="211"/>
      <c r="H90" s="212"/>
      <c r="I90" s="1">
        <v>83</v>
      </c>
      <c r="J90" s="121">
        <f>SUM(J91:J99)</f>
        <v>92905027</v>
      </c>
      <c r="K90" s="121">
        <f>SUM(K91:K99)</f>
        <v>78978741</v>
      </c>
    </row>
    <row r="91" spans="1:11">
      <c r="A91" s="207" t="s">
        <v>83</v>
      </c>
      <c r="B91" s="208"/>
      <c r="C91" s="208"/>
      <c r="D91" s="208"/>
      <c r="E91" s="208"/>
      <c r="F91" s="208"/>
      <c r="G91" s="208"/>
      <c r="H91" s="209"/>
      <c r="I91" s="1">
        <v>84</v>
      </c>
      <c r="J91" s="7"/>
      <c r="K91" s="7"/>
    </row>
    <row r="92" spans="1:11">
      <c r="A92" s="207" t="s">
        <v>84</v>
      </c>
      <c r="B92" s="208"/>
      <c r="C92" s="208"/>
      <c r="D92" s="208"/>
      <c r="E92" s="208"/>
      <c r="F92" s="208"/>
      <c r="G92" s="208"/>
      <c r="H92" s="209"/>
      <c r="I92" s="1">
        <v>85</v>
      </c>
      <c r="J92" s="7"/>
      <c r="K92" s="7"/>
    </row>
    <row r="93" spans="1:11">
      <c r="A93" s="207" t="s">
        <v>85</v>
      </c>
      <c r="B93" s="208"/>
      <c r="C93" s="208"/>
      <c r="D93" s="208"/>
      <c r="E93" s="208"/>
      <c r="F93" s="208"/>
      <c r="G93" s="208"/>
      <c r="H93" s="209"/>
      <c r="I93" s="1">
        <v>86</v>
      </c>
      <c r="J93" s="7">
        <v>92830764</v>
      </c>
      <c r="K93" s="7">
        <v>78907204</v>
      </c>
    </row>
    <row r="94" spans="1:11">
      <c r="A94" s="207" t="s">
        <v>86</v>
      </c>
      <c r="B94" s="208"/>
      <c r="C94" s="208"/>
      <c r="D94" s="208"/>
      <c r="E94" s="208"/>
      <c r="F94" s="208"/>
      <c r="G94" s="208"/>
      <c r="H94" s="209"/>
      <c r="I94" s="1">
        <v>87</v>
      </c>
      <c r="J94" s="7"/>
      <c r="K94" s="7"/>
    </row>
    <row r="95" spans="1:11">
      <c r="A95" s="207" t="s">
        <v>87</v>
      </c>
      <c r="B95" s="208"/>
      <c r="C95" s="208"/>
      <c r="D95" s="208"/>
      <c r="E95" s="208"/>
      <c r="F95" s="208"/>
      <c r="G95" s="208"/>
      <c r="H95" s="209"/>
      <c r="I95" s="1">
        <v>88</v>
      </c>
      <c r="J95" s="7"/>
      <c r="K95" s="7"/>
    </row>
    <row r="96" spans="1:11">
      <c r="A96" s="207" t="s">
        <v>88</v>
      </c>
      <c r="B96" s="208"/>
      <c r="C96" s="208"/>
      <c r="D96" s="208"/>
      <c r="E96" s="208"/>
      <c r="F96" s="208"/>
      <c r="G96" s="208"/>
      <c r="H96" s="209"/>
      <c r="I96" s="1">
        <v>89</v>
      </c>
      <c r="J96" s="7"/>
      <c r="K96" s="7"/>
    </row>
    <row r="97" spans="1:11">
      <c r="A97" s="207" t="s">
        <v>89</v>
      </c>
      <c r="B97" s="208"/>
      <c r="C97" s="208"/>
      <c r="D97" s="208"/>
      <c r="E97" s="208"/>
      <c r="F97" s="208"/>
      <c r="G97" s="208"/>
      <c r="H97" s="209"/>
      <c r="I97" s="1">
        <v>90</v>
      </c>
      <c r="J97" s="7"/>
      <c r="K97" s="7"/>
    </row>
    <row r="98" spans="1:11">
      <c r="A98" s="207" t="s">
        <v>90</v>
      </c>
      <c r="B98" s="208"/>
      <c r="C98" s="208"/>
      <c r="D98" s="208"/>
      <c r="E98" s="208"/>
      <c r="F98" s="208"/>
      <c r="G98" s="208"/>
      <c r="H98" s="209"/>
      <c r="I98" s="1">
        <v>91</v>
      </c>
      <c r="J98" s="7"/>
      <c r="K98" s="7"/>
    </row>
    <row r="99" spans="1:11">
      <c r="A99" s="207" t="s">
        <v>91</v>
      </c>
      <c r="B99" s="208"/>
      <c r="C99" s="208"/>
      <c r="D99" s="208"/>
      <c r="E99" s="208"/>
      <c r="F99" s="208"/>
      <c r="G99" s="208"/>
      <c r="H99" s="209"/>
      <c r="I99" s="1">
        <v>92</v>
      </c>
      <c r="J99" s="7">
        <v>74263</v>
      </c>
      <c r="K99" s="7">
        <v>71537</v>
      </c>
    </row>
    <row r="100" spans="1:11">
      <c r="A100" s="210" t="s">
        <v>270</v>
      </c>
      <c r="B100" s="211"/>
      <c r="C100" s="211"/>
      <c r="D100" s="211"/>
      <c r="E100" s="211"/>
      <c r="F100" s="211"/>
      <c r="G100" s="211"/>
      <c r="H100" s="212"/>
      <c r="I100" s="1">
        <v>93</v>
      </c>
      <c r="J100" s="121">
        <f>SUM(J101:J112)</f>
        <v>294793799</v>
      </c>
      <c r="K100" s="121">
        <f>SUM(K101:K112)</f>
        <v>302353689</v>
      </c>
    </row>
    <row r="101" spans="1:11" ht="12.75" customHeight="1">
      <c r="A101" s="207" t="s">
        <v>83</v>
      </c>
      <c r="B101" s="208"/>
      <c r="C101" s="208"/>
      <c r="D101" s="208"/>
      <c r="E101" s="208"/>
      <c r="F101" s="208"/>
      <c r="G101" s="208"/>
      <c r="H101" s="209"/>
      <c r="I101" s="1">
        <v>94</v>
      </c>
      <c r="J101" s="7"/>
      <c r="K101" s="7"/>
    </row>
    <row r="102" spans="1:11" ht="12.75" customHeight="1">
      <c r="A102" s="207" t="s">
        <v>84</v>
      </c>
      <c r="B102" s="208"/>
      <c r="C102" s="208"/>
      <c r="D102" s="208"/>
      <c r="E102" s="208"/>
      <c r="F102" s="208"/>
      <c r="G102" s="208"/>
      <c r="H102" s="209"/>
      <c r="I102" s="1">
        <v>95</v>
      </c>
      <c r="J102" s="7"/>
      <c r="K102" s="7"/>
    </row>
    <row r="103" spans="1:11" ht="12.75" customHeight="1">
      <c r="A103" s="207" t="s">
        <v>85</v>
      </c>
      <c r="B103" s="208"/>
      <c r="C103" s="208"/>
      <c r="D103" s="208"/>
      <c r="E103" s="208"/>
      <c r="F103" s="208"/>
      <c r="G103" s="208"/>
      <c r="H103" s="209"/>
      <c r="I103" s="1">
        <v>96</v>
      </c>
      <c r="J103" s="7">
        <v>106256933</v>
      </c>
      <c r="K103" s="7">
        <v>105052815</v>
      </c>
    </row>
    <row r="104" spans="1:11" ht="12.75" customHeight="1">
      <c r="A104" s="207" t="s">
        <v>86</v>
      </c>
      <c r="B104" s="208"/>
      <c r="C104" s="208"/>
      <c r="D104" s="208"/>
      <c r="E104" s="208"/>
      <c r="F104" s="208"/>
      <c r="G104" s="208"/>
      <c r="H104" s="209"/>
      <c r="I104" s="1">
        <v>97</v>
      </c>
      <c r="J104" s="7">
        <v>82413732</v>
      </c>
      <c r="K104" s="7">
        <v>89511366</v>
      </c>
    </row>
    <row r="105" spans="1:11" ht="12.75" customHeight="1">
      <c r="A105" s="207" t="s">
        <v>87</v>
      </c>
      <c r="B105" s="208"/>
      <c r="C105" s="208"/>
      <c r="D105" s="208"/>
      <c r="E105" s="208"/>
      <c r="F105" s="208"/>
      <c r="G105" s="208"/>
      <c r="H105" s="209"/>
      <c r="I105" s="1">
        <v>98</v>
      </c>
      <c r="J105" s="7">
        <v>93147767</v>
      </c>
      <c r="K105" s="7">
        <v>84980722</v>
      </c>
    </row>
    <row r="106" spans="1:11" ht="12.75" customHeight="1">
      <c r="A106" s="207" t="s">
        <v>88</v>
      </c>
      <c r="B106" s="208"/>
      <c r="C106" s="208"/>
      <c r="D106" s="208"/>
      <c r="E106" s="208"/>
      <c r="F106" s="208"/>
      <c r="G106" s="208"/>
      <c r="H106" s="209"/>
      <c r="I106" s="1">
        <v>99</v>
      </c>
      <c r="J106" s="7"/>
      <c r="K106" s="7"/>
    </row>
    <row r="107" spans="1:11" ht="12.75" customHeight="1">
      <c r="A107" s="207" t="s">
        <v>89</v>
      </c>
      <c r="B107" s="208"/>
      <c r="C107" s="208"/>
      <c r="D107" s="208"/>
      <c r="E107" s="208"/>
      <c r="F107" s="208"/>
      <c r="G107" s="208"/>
      <c r="H107" s="209"/>
      <c r="I107" s="1">
        <v>100</v>
      </c>
      <c r="J107" s="7"/>
      <c r="K107" s="7">
        <v>199</v>
      </c>
    </row>
    <row r="108" spans="1:11">
      <c r="A108" s="207" t="s">
        <v>92</v>
      </c>
      <c r="B108" s="208"/>
      <c r="C108" s="208"/>
      <c r="D108" s="208"/>
      <c r="E108" s="208"/>
      <c r="F108" s="208"/>
      <c r="G108" s="208"/>
      <c r="H108" s="209"/>
      <c r="I108" s="1">
        <v>101</v>
      </c>
      <c r="J108" s="7">
        <v>6553022</v>
      </c>
      <c r="K108" s="7">
        <v>9888523</v>
      </c>
    </row>
    <row r="109" spans="1:11">
      <c r="A109" s="207" t="s">
        <v>93</v>
      </c>
      <c r="B109" s="208"/>
      <c r="C109" s="208"/>
      <c r="D109" s="208"/>
      <c r="E109" s="208"/>
      <c r="F109" s="208"/>
      <c r="G109" s="208"/>
      <c r="H109" s="209"/>
      <c r="I109" s="1">
        <v>102</v>
      </c>
      <c r="J109" s="7">
        <v>6147659</v>
      </c>
      <c r="K109" s="7">
        <v>12411082</v>
      </c>
    </row>
    <row r="110" spans="1:11">
      <c r="A110" s="207" t="s">
        <v>94</v>
      </c>
      <c r="B110" s="208"/>
      <c r="C110" s="208"/>
      <c r="D110" s="208"/>
      <c r="E110" s="208"/>
      <c r="F110" s="208"/>
      <c r="G110" s="208"/>
      <c r="H110" s="209"/>
      <c r="I110" s="1">
        <v>103</v>
      </c>
      <c r="J110" s="7">
        <v>16387</v>
      </c>
      <c r="K110" s="7"/>
    </row>
    <row r="111" spans="1:11">
      <c r="A111" s="207" t="s">
        <v>95</v>
      </c>
      <c r="B111" s="208"/>
      <c r="C111" s="208"/>
      <c r="D111" s="208"/>
      <c r="E111" s="208"/>
      <c r="F111" s="208"/>
      <c r="G111" s="208"/>
      <c r="H111" s="209"/>
      <c r="I111" s="1">
        <v>104</v>
      </c>
      <c r="J111" s="7"/>
      <c r="K111" s="7"/>
    </row>
    <row r="112" spans="1:11">
      <c r="A112" s="207" t="s">
        <v>96</v>
      </c>
      <c r="B112" s="208"/>
      <c r="C112" s="208"/>
      <c r="D112" s="208"/>
      <c r="E112" s="208"/>
      <c r="F112" s="208"/>
      <c r="G112" s="208"/>
      <c r="H112" s="209"/>
      <c r="I112" s="1">
        <v>105</v>
      </c>
      <c r="J112" s="7">
        <v>258299</v>
      </c>
      <c r="K112" s="7">
        <v>508982</v>
      </c>
    </row>
    <row r="113" spans="1:11">
      <c r="A113" s="210" t="s">
        <v>97</v>
      </c>
      <c r="B113" s="211"/>
      <c r="C113" s="211"/>
      <c r="D113" s="211"/>
      <c r="E113" s="211"/>
      <c r="F113" s="211"/>
      <c r="G113" s="211"/>
      <c r="H113" s="212"/>
      <c r="I113" s="1">
        <v>106</v>
      </c>
      <c r="J113" s="122">
        <v>1705336</v>
      </c>
      <c r="K113" s="122">
        <v>6410340</v>
      </c>
    </row>
    <row r="114" spans="1:11">
      <c r="A114" s="210" t="s">
        <v>271</v>
      </c>
      <c r="B114" s="211"/>
      <c r="C114" s="211"/>
      <c r="D114" s="211"/>
      <c r="E114" s="211"/>
      <c r="F114" s="211"/>
      <c r="G114" s="211"/>
      <c r="H114" s="212"/>
      <c r="I114" s="1">
        <v>107</v>
      </c>
      <c r="J114" s="121">
        <f>J69+J86+J90+J100+J113</f>
        <v>1072889428</v>
      </c>
      <c r="K114" s="121">
        <f>K69+K86+K90+K100+K113</f>
        <v>1110469649</v>
      </c>
    </row>
    <row r="115" spans="1:11">
      <c r="A115" s="196" t="s">
        <v>98</v>
      </c>
      <c r="B115" s="197"/>
      <c r="C115" s="197"/>
      <c r="D115" s="197"/>
      <c r="E115" s="197"/>
      <c r="F115" s="197"/>
      <c r="G115" s="197"/>
      <c r="H115" s="198"/>
      <c r="I115" s="2">
        <v>108</v>
      </c>
      <c r="J115" s="123">
        <f>+J67</f>
        <v>7149642</v>
      </c>
      <c r="K115" s="123">
        <f>+K67</f>
        <v>7149642</v>
      </c>
    </row>
    <row r="116" spans="1:11">
      <c r="A116" s="199" t="s">
        <v>99</v>
      </c>
      <c r="B116" s="200"/>
      <c r="C116" s="200"/>
      <c r="D116" s="200"/>
      <c r="E116" s="200"/>
      <c r="F116" s="200"/>
      <c r="G116" s="200"/>
      <c r="H116" s="200"/>
      <c r="I116" s="201"/>
      <c r="J116" s="201"/>
      <c r="K116" s="202"/>
    </row>
    <row r="117" spans="1:11">
      <c r="A117" s="203" t="s">
        <v>100</v>
      </c>
      <c r="B117" s="204"/>
      <c r="C117" s="204"/>
      <c r="D117" s="204"/>
      <c r="E117" s="204"/>
      <c r="F117" s="204"/>
      <c r="G117" s="204"/>
      <c r="H117" s="204"/>
      <c r="I117" s="205"/>
      <c r="J117" s="205"/>
      <c r="K117" s="206"/>
    </row>
    <row r="118" spans="1:11">
      <c r="A118" s="207" t="s">
        <v>101</v>
      </c>
      <c r="B118" s="208"/>
      <c r="C118" s="208"/>
      <c r="D118" s="208"/>
      <c r="E118" s="208"/>
      <c r="F118" s="208"/>
      <c r="G118" s="208"/>
      <c r="H118" s="209"/>
      <c r="I118" s="1">
        <v>109</v>
      </c>
      <c r="J118" s="7">
        <v>667840835</v>
      </c>
      <c r="K118" s="7">
        <v>707122435</v>
      </c>
    </row>
    <row r="119" spans="1:11">
      <c r="A119" s="213" t="s">
        <v>102</v>
      </c>
      <c r="B119" s="214"/>
      <c r="C119" s="214"/>
      <c r="D119" s="214"/>
      <c r="E119" s="214"/>
      <c r="F119" s="214"/>
      <c r="G119" s="214"/>
      <c r="H119" s="215"/>
      <c r="I119" s="4">
        <v>110</v>
      </c>
      <c r="J119" s="8">
        <v>24598</v>
      </c>
      <c r="K119" s="8"/>
    </row>
    <row r="120" spans="1:11" ht="39" customHeight="1">
      <c r="A120" s="216" t="s">
        <v>103</v>
      </c>
      <c r="B120" s="217"/>
      <c r="C120" s="217"/>
      <c r="D120" s="217"/>
      <c r="E120" s="217"/>
      <c r="F120" s="217"/>
      <c r="G120" s="217"/>
      <c r="H120" s="217"/>
      <c r="I120" s="217"/>
      <c r="J120" s="217"/>
      <c r="K120" s="217"/>
    </row>
    <row r="121" spans="1:11">
      <c r="A121" s="194"/>
      <c r="B121" s="195"/>
      <c r="C121" s="195"/>
      <c r="D121" s="195"/>
      <c r="E121" s="195"/>
      <c r="F121" s="195"/>
      <c r="G121" s="195"/>
      <c r="H121" s="195"/>
      <c r="I121" s="195"/>
      <c r="J121" s="195"/>
      <c r="K121" s="195"/>
    </row>
  </sheetData>
  <mergeCells count="121">
    <mergeCell ref="A1:K1"/>
    <mergeCell ref="A2:K2"/>
    <mergeCell ref="A3:K3"/>
    <mergeCell ref="A4:H4"/>
    <mergeCell ref="A13:H13"/>
    <mergeCell ref="A14:H14"/>
    <mergeCell ref="A15:H15"/>
    <mergeCell ref="A16:H16"/>
    <mergeCell ref="A9:H9"/>
    <mergeCell ref="A10:H10"/>
    <mergeCell ref="A11:H11"/>
    <mergeCell ref="A12:H12"/>
    <mergeCell ref="A5:H5"/>
    <mergeCell ref="A6:K6"/>
    <mergeCell ref="A7:H7"/>
    <mergeCell ref="A8:H8"/>
    <mergeCell ref="A25:H25"/>
    <mergeCell ref="A26:H26"/>
    <mergeCell ref="A27:H27"/>
    <mergeCell ref="A28:H28"/>
    <mergeCell ref="A21:H21"/>
    <mergeCell ref="A22:H22"/>
    <mergeCell ref="A23:H23"/>
    <mergeCell ref="A24:H24"/>
    <mergeCell ref="A17:H17"/>
    <mergeCell ref="A18:H18"/>
    <mergeCell ref="A19:H19"/>
    <mergeCell ref="A20:H20"/>
    <mergeCell ref="A37:H37"/>
    <mergeCell ref="A38:H38"/>
    <mergeCell ref="A39:H39"/>
    <mergeCell ref="A40:H40"/>
    <mergeCell ref="A33:H33"/>
    <mergeCell ref="A34:H34"/>
    <mergeCell ref="A35:H35"/>
    <mergeCell ref="A36:H36"/>
    <mergeCell ref="A29:H29"/>
    <mergeCell ref="A30:H30"/>
    <mergeCell ref="A31:H31"/>
    <mergeCell ref="A32:H32"/>
    <mergeCell ref="A49:H49"/>
    <mergeCell ref="A50:H50"/>
    <mergeCell ref="A51:H51"/>
    <mergeCell ref="A52:H52"/>
    <mergeCell ref="A45:H45"/>
    <mergeCell ref="A46:H46"/>
    <mergeCell ref="A47:H47"/>
    <mergeCell ref="A48:H48"/>
    <mergeCell ref="A41:H41"/>
    <mergeCell ref="A42:H42"/>
    <mergeCell ref="A43:H43"/>
    <mergeCell ref="A44:H44"/>
    <mergeCell ref="A61:H61"/>
    <mergeCell ref="A62:H62"/>
    <mergeCell ref="A63:H63"/>
    <mergeCell ref="A64:H64"/>
    <mergeCell ref="A57:H57"/>
    <mergeCell ref="A58:H58"/>
    <mergeCell ref="A59:H59"/>
    <mergeCell ref="A60:H60"/>
    <mergeCell ref="A53:H53"/>
    <mergeCell ref="A54:H54"/>
    <mergeCell ref="A55:H55"/>
    <mergeCell ref="A56:H56"/>
    <mergeCell ref="A73:H73"/>
    <mergeCell ref="A74:H74"/>
    <mergeCell ref="A75:H75"/>
    <mergeCell ref="A76:H76"/>
    <mergeCell ref="A69:H69"/>
    <mergeCell ref="A70:H70"/>
    <mergeCell ref="A71:H71"/>
    <mergeCell ref="A72:H72"/>
    <mergeCell ref="A65:H65"/>
    <mergeCell ref="A66:H66"/>
    <mergeCell ref="A67:H67"/>
    <mergeCell ref="A68:K68"/>
    <mergeCell ref="A85:H85"/>
    <mergeCell ref="A86:H86"/>
    <mergeCell ref="A87:H87"/>
    <mergeCell ref="A88:H88"/>
    <mergeCell ref="A81:H81"/>
    <mergeCell ref="A82:H82"/>
    <mergeCell ref="A83:H83"/>
    <mergeCell ref="A84:H84"/>
    <mergeCell ref="A77:H77"/>
    <mergeCell ref="A78:H78"/>
    <mergeCell ref="A79:H79"/>
    <mergeCell ref="A80:H80"/>
    <mergeCell ref="A97:H97"/>
    <mergeCell ref="A98:H98"/>
    <mergeCell ref="A99:H99"/>
    <mergeCell ref="A100:H100"/>
    <mergeCell ref="A93:H93"/>
    <mergeCell ref="A94:H94"/>
    <mergeCell ref="A95:H95"/>
    <mergeCell ref="A96:H96"/>
    <mergeCell ref="A89:H89"/>
    <mergeCell ref="A90:H90"/>
    <mergeCell ref="A91:H91"/>
    <mergeCell ref="A92:H92"/>
    <mergeCell ref="A109:H109"/>
    <mergeCell ref="A110:H110"/>
    <mergeCell ref="A111:H111"/>
    <mergeCell ref="A112:H112"/>
    <mergeCell ref="A105:H105"/>
    <mergeCell ref="A106:H106"/>
    <mergeCell ref="A107:H107"/>
    <mergeCell ref="A108:H108"/>
    <mergeCell ref="A101:H101"/>
    <mergeCell ref="A102:H102"/>
    <mergeCell ref="A103:H103"/>
    <mergeCell ref="A104:H104"/>
    <mergeCell ref="A121:K121"/>
    <mergeCell ref="A115:H115"/>
    <mergeCell ref="A116:K116"/>
    <mergeCell ref="A117:K117"/>
    <mergeCell ref="A118:H118"/>
    <mergeCell ref="A113:H113"/>
    <mergeCell ref="A114:H114"/>
    <mergeCell ref="A119:H119"/>
    <mergeCell ref="A120:K120"/>
  </mergeCells>
  <phoneticPr fontId="3" type="noConversion"/>
  <dataValidations count="5">
    <dataValidation type="whole" operator="notEqual" allowBlank="1" showInputMessage="1" showErrorMessage="1" errorTitle="Pogrešan unos" error="Mogu se unijeti samo cjelobrojne vrijednosti." sqref="J85:K85 J118:K119">
      <formula1>999999999999</formula1>
    </dataValidation>
    <dataValidation type="whole" operator="notEqual" allowBlank="1" showInputMessage="1" showErrorMessage="1" errorTitle="Pogrešan unos" error="Mogu se unijeti samo cjelobrojne pozitivne ili negativne vrijednosti." sqref="J69:K69">
      <formula1>999999999999</formula1>
    </dataValidation>
    <dataValidation type="whole" operator="notEqual" allowBlank="1" showInputMessage="1" showErrorMessage="1" errorTitle="Pogrešan unos" error="Mogu se unijeti samo cjelobrojne pozitivne ili negativne vrijednosti." sqref="J71:K71">
      <formula1>9999999999</formula1>
    </dataValidation>
    <dataValidation type="whole" operator="notEqual" allowBlank="1" showInputMessage="1" showErrorMessage="1" errorTitle="Pogrešan unos" error="Mogu se unijeti samo cjelobrojne vrijednosti. Ova AOP oznaka može se unijeti i s negativnim predznakom" sqref="J78:K78">
      <formula1>9999999999</formula1>
    </dataValidation>
    <dataValidation type="whole" operator="greaterThanOrEqual" allowBlank="1" showInputMessage="1" showErrorMessage="1" errorTitle="Pogrešan unos" error="Mogu se unijeti samo cjelobrojne pozitivne vrijednosti." sqref="J70:K70 J72:K77 J7:K67 J79:K84 J86:K115">
      <formula1>0</formula1>
    </dataValidation>
  </dataValidations>
  <pageMargins left="0.75" right="0.75" top="1" bottom="1" header="0.5" footer="0.5"/>
  <pageSetup paperSize="9" scale="79"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sheetPr codeName="Sheet3"/>
  <dimension ref="A1:M71"/>
  <sheetViews>
    <sheetView view="pageBreakPreview" zoomScale="110" zoomScaleNormal="100" workbookViewId="0">
      <selection activeCell="L66" sqref="L66"/>
    </sheetView>
  </sheetViews>
  <sheetFormatPr defaultRowHeight="12.75"/>
  <cols>
    <col min="1" max="9" width="9.140625" style="48"/>
    <col min="10" max="10" width="9.85546875" style="48" customWidth="1"/>
    <col min="11" max="11" width="10" style="48" customWidth="1"/>
    <col min="12" max="12" width="9.85546875" style="48" customWidth="1"/>
    <col min="13" max="13" width="10.28515625" style="48" customWidth="1"/>
    <col min="14" max="16384" width="9.140625" style="48"/>
  </cols>
  <sheetData>
    <row r="1" spans="1:13" ht="12.75" customHeight="1">
      <c r="A1" s="227" t="s">
        <v>104</v>
      </c>
      <c r="B1" s="227"/>
      <c r="C1" s="227"/>
      <c r="D1" s="227"/>
      <c r="E1" s="227"/>
      <c r="F1" s="227"/>
      <c r="G1" s="227"/>
      <c r="H1" s="227"/>
      <c r="I1" s="227"/>
      <c r="J1" s="227"/>
      <c r="K1" s="227"/>
      <c r="L1" s="227"/>
      <c r="M1" s="227"/>
    </row>
    <row r="2" spans="1:13" ht="12.75" customHeight="1">
      <c r="A2" s="239" t="s">
        <v>263</v>
      </c>
      <c r="B2" s="239"/>
      <c r="C2" s="239"/>
      <c r="D2" s="239"/>
      <c r="E2" s="239"/>
      <c r="F2" s="239"/>
      <c r="G2" s="239"/>
      <c r="H2" s="239"/>
      <c r="I2" s="239"/>
      <c r="J2" s="239"/>
      <c r="K2" s="239"/>
      <c r="L2" s="239"/>
      <c r="M2" s="239"/>
    </row>
    <row r="3" spans="1:13" ht="12.75" customHeight="1">
      <c r="A3" s="249" t="s">
        <v>262</v>
      </c>
      <c r="B3" s="249"/>
      <c r="C3" s="249"/>
      <c r="D3" s="249"/>
      <c r="E3" s="249"/>
      <c r="F3" s="249"/>
      <c r="G3" s="249"/>
      <c r="H3" s="249"/>
      <c r="I3" s="249"/>
      <c r="J3" s="249"/>
      <c r="K3" s="249"/>
      <c r="L3" s="249"/>
      <c r="M3" s="249"/>
    </row>
    <row r="4" spans="1:13" ht="24">
      <c r="A4" s="248" t="s">
        <v>5</v>
      </c>
      <c r="B4" s="248"/>
      <c r="C4" s="248"/>
      <c r="D4" s="248"/>
      <c r="E4" s="248"/>
      <c r="F4" s="248"/>
      <c r="G4" s="248"/>
      <c r="H4" s="248"/>
      <c r="I4" s="53" t="s">
        <v>6</v>
      </c>
      <c r="J4" s="247" t="s">
        <v>7</v>
      </c>
      <c r="K4" s="247"/>
      <c r="L4" s="247" t="s">
        <v>8</v>
      </c>
      <c r="M4" s="247"/>
    </row>
    <row r="5" spans="1:13">
      <c r="A5" s="248"/>
      <c r="B5" s="248"/>
      <c r="C5" s="248"/>
      <c r="D5" s="248"/>
      <c r="E5" s="248"/>
      <c r="F5" s="248"/>
      <c r="G5" s="248"/>
      <c r="H5" s="248"/>
      <c r="I5" s="53"/>
      <c r="J5" s="55" t="s">
        <v>105</v>
      </c>
      <c r="K5" s="55" t="s">
        <v>106</v>
      </c>
      <c r="L5" s="55" t="s">
        <v>105</v>
      </c>
      <c r="M5" s="55" t="s">
        <v>106</v>
      </c>
    </row>
    <row r="6" spans="1:13">
      <c r="A6" s="247">
        <v>1</v>
      </c>
      <c r="B6" s="247"/>
      <c r="C6" s="247"/>
      <c r="D6" s="247"/>
      <c r="E6" s="247"/>
      <c r="F6" s="247"/>
      <c r="G6" s="247"/>
      <c r="H6" s="247"/>
      <c r="I6" s="58">
        <v>2</v>
      </c>
      <c r="J6" s="55">
        <v>3</v>
      </c>
      <c r="K6" s="55">
        <v>4</v>
      </c>
      <c r="L6" s="55">
        <v>5</v>
      </c>
      <c r="M6" s="55">
        <v>6</v>
      </c>
    </row>
    <row r="7" spans="1:13">
      <c r="A7" s="203" t="s">
        <v>272</v>
      </c>
      <c r="B7" s="204"/>
      <c r="C7" s="204"/>
      <c r="D7" s="204"/>
      <c r="E7" s="204"/>
      <c r="F7" s="204"/>
      <c r="G7" s="204"/>
      <c r="H7" s="221"/>
      <c r="I7" s="3">
        <v>111</v>
      </c>
      <c r="J7" s="124">
        <f>SUM(J8:J9)</f>
        <v>458015356</v>
      </c>
      <c r="K7" s="124">
        <f>SUM(K8:K9)</f>
        <v>264519588</v>
      </c>
      <c r="L7" s="124">
        <f>SUM(L8:L9)</f>
        <v>368013380</v>
      </c>
      <c r="M7" s="124">
        <f>SUM(M8:M9)</f>
        <v>175990303</v>
      </c>
    </row>
    <row r="8" spans="1:13">
      <c r="A8" s="207" t="s">
        <v>107</v>
      </c>
      <c r="B8" s="208"/>
      <c r="C8" s="208"/>
      <c r="D8" s="208"/>
      <c r="E8" s="208"/>
      <c r="F8" s="208"/>
      <c r="G8" s="208"/>
      <c r="H8" s="209"/>
      <c r="I8" s="1">
        <v>112</v>
      </c>
      <c r="J8" s="7">
        <v>367222194</v>
      </c>
      <c r="K8" s="7">
        <v>178816513</v>
      </c>
      <c r="L8" s="7">
        <v>363871950</v>
      </c>
      <c r="M8" s="7">
        <v>174962979</v>
      </c>
    </row>
    <row r="9" spans="1:13">
      <c r="A9" s="207" t="s">
        <v>108</v>
      </c>
      <c r="B9" s="208"/>
      <c r="C9" s="208"/>
      <c r="D9" s="208"/>
      <c r="E9" s="208"/>
      <c r="F9" s="208"/>
      <c r="G9" s="208"/>
      <c r="H9" s="209"/>
      <c r="I9" s="1">
        <v>113</v>
      </c>
      <c r="J9" s="7">
        <v>90793162</v>
      </c>
      <c r="K9" s="7">
        <v>85703075</v>
      </c>
      <c r="L9" s="7">
        <v>4141430</v>
      </c>
      <c r="M9" s="7">
        <v>1027324</v>
      </c>
    </row>
    <row r="10" spans="1:13">
      <c r="A10" s="210" t="s">
        <v>273</v>
      </c>
      <c r="B10" s="211"/>
      <c r="C10" s="211"/>
      <c r="D10" s="211"/>
      <c r="E10" s="211"/>
      <c r="F10" s="211"/>
      <c r="G10" s="211"/>
      <c r="H10" s="212"/>
      <c r="I10" s="1">
        <v>114</v>
      </c>
      <c r="J10" s="121">
        <f>J11+J12+J16+J20+J21+J22+J25+J26</f>
        <v>444807923</v>
      </c>
      <c r="K10" s="121">
        <f>K11+K12+K16+K20+K21+K22+K25+K26</f>
        <v>251448326</v>
      </c>
      <c r="L10" s="121">
        <f>L11+L12+L16+L20+L21+L22+L25+L26</f>
        <v>333688741</v>
      </c>
      <c r="M10" s="121">
        <f>M11+M12+M16+M20+M21+M22+M25+M26</f>
        <v>161086986</v>
      </c>
    </row>
    <row r="11" spans="1:13">
      <c r="A11" s="207" t="s">
        <v>109</v>
      </c>
      <c r="B11" s="208"/>
      <c r="C11" s="208"/>
      <c r="D11" s="208"/>
      <c r="E11" s="208"/>
      <c r="F11" s="208"/>
      <c r="G11" s="208"/>
      <c r="H11" s="209"/>
      <c r="I11" s="1">
        <v>115</v>
      </c>
      <c r="J11" s="7">
        <v>606899</v>
      </c>
      <c r="K11" s="7">
        <v>656441</v>
      </c>
      <c r="L11" s="7">
        <v>525948</v>
      </c>
      <c r="M11" s="7">
        <v>-598877</v>
      </c>
    </row>
    <row r="12" spans="1:13">
      <c r="A12" s="210" t="s">
        <v>274</v>
      </c>
      <c r="B12" s="211"/>
      <c r="C12" s="211"/>
      <c r="D12" s="211"/>
      <c r="E12" s="211"/>
      <c r="F12" s="211"/>
      <c r="G12" s="211"/>
      <c r="H12" s="212"/>
      <c r="I12" s="1">
        <v>116</v>
      </c>
      <c r="J12" s="121">
        <f>SUM(J13:J15)</f>
        <v>245766161</v>
      </c>
      <c r="K12" s="121">
        <f>SUM(K13:K15)</f>
        <v>119840270</v>
      </c>
      <c r="L12" s="121">
        <f>SUM(L13:L15)</f>
        <v>220782857</v>
      </c>
      <c r="M12" s="121">
        <f>SUM(M13:M15)</f>
        <v>109718757</v>
      </c>
    </row>
    <row r="13" spans="1:13">
      <c r="A13" s="207" t="s">
        <v>110</v>
      </c>
      <c r="B13" s="208"/>
      <c r="C13" s="208"/>
      <c r="D13" s="208"/>
      <c r="E13" s="208"/>
      <c r="F13" s="208"/>
      <c r="G13" s="208"/>
      <c r="H13" s="209"/>
      <c r="I13" s="1">
        <v>117</v>
      </c>
      <c r="J13" s="7">
        <v>213079262</v>
      </c>
      <c r="K13" s="7">
        <v>103901514</v>
      </c>
      <c r="L13" s="7">
        <v>184045227</v>
      </c>
      <c r="M13" s="7">
        <v>87099847</v>
      </c>
    </row>
    <row r="14" spans="1:13">
      <c r="A14" s="207" t="s">
        <v>111</v>
      </c>
      <c r="B14" s="208"/>
      <c r="C14" s="208"/>
      <c r="D14" s="208"/>
      <c r="E14" s="208"/>
      <c r="F14" s="208"/>
      <c r="G14" s="208"/>
      <c r="H14" s="209"/>
      <c r="I14" s="1">
        <v>118</v>
      </c>
      <c r="J14" s="7">
        <v>737298</v>
      </c>
      <c r="K14" s="7">
        <v>359521</v>
      </c>
      <c r="L14" s="7">
        <v>1260233</v>
      </c>
      <c r="M14" s="7">
        <v>1219873</v>
      </c>
    </row>
    <row r="15" spans="1:13">
      <c r="A15" s="207" t="s">
        <v>112</v>
      </c>
      <c r="B15" s="208"/>
      <c r="C15" s="208"/>
      <c r="D15" s="208"/>
      <c r="E15" s="208"/>
      <c r="F15" s="208"/>
      <c r="G15" s="208"/>
      <c r="H15" s="209"/>
      <c r="I15" s="1">
        <v>119</v>
      </c>
      <c r="J15" s="7">
        <v>31949601</v>
      </c>
      <c r="K15" s="7">
        <v>15579235</v>
      </c>
      <c r="L15" s="7">
        <v>35477397</v>
      </c>
      <c r="M15" s="7">
        <v>21399037</v>
      </c>
    </row>
    <row r="16" spans="1:13">
      <c r="A16" s="210" t="s">
        <v>275</v>
      </c>
      <c r="B16" s="211"/>
      <c r="C16" s="211"/>
      <c r="D16" s="211"/>
      <c r="E16" s="211"/>
      <c r="F16" s="211"/>
      <c r="G16" s="211"/>
      <c r="H16" s="212"/>
      <c r="I16" s="1">
        <v>120</v>
      </c>
      <c r="J16" s="121">
        <f>SUM(J17:J19)</f>
        <v>63262917</v>
      </c>
      <c r="K16" s="121">
        <f>SUM(K17:K19)</f>
        <v>31556814</v>
      </c>
      <c r="L16" s="121">
        <f>SUM(L17:L19)</f>
        <v>61534962</v>
      </c>
      <c r="M16" s="121">
        <f>SUM(M17:M19)</f>
        <v>30681448</v>
      </c>
    </row>
    <row r="17" spans="1:13">
      <c r="A17" s="207" t="s">
        <v>113</v>
      </c>
      <c r="B17" s="208"/>
      <c r="C17" s="208"/>
      <c r="D17" s="208"/>
      <c r="E17" s="208"/>
      <c r="F17" s="208"/>
      <c r="G17" s="208"/>
      <c r="H17" s="209"/>
      <c r="I17" s="1">
        <v>121</v>
      </c>
      <c r="J17" s="7">
        <v>37957750</v>
      </c>
      <c r="K17" s="7">
        <v>18934088</v>
      </c>
      <c r="L17" s="7">
        <v>37566686</v>
      </c>
      <c r="M17" s="7">
        <v>18818654</v>
      </c>
    </row>
    <row r="18" spans="1:13">
      <c r="A18" s="207" t="s">
        <v>114</v>
      </c>
      <c r="B18" s="208"/>
      <c r="C18" s="208"/>
      <c r="D18" s="208"/>
      <c r="E18" s="208"/>
      <c r="F18" s="208"/>
      <c r="G18" s="208"/>
      <c r="H18" s="209"/>
      <c r="I18" s="1">
        <v>122</v>
      </c>
      <c r="J18" s="7">
        <v>15815729</v>
      </c>
      <c r="K18" s="7">
        <v>7889204</v>
      </c>
      <c r="L18" s="7">
        <v>13212824</v>
      </c>
      <c r="M18" s="7">
        <v>6295373</v>
      </c>
    </row>
    <row r="19" spans="1:13">
      <c r="A19" s="207" t="s">
        <v>115</v>
      </c>
      <c r="B19" s="208"/>
      <c r="C19" s="208"/>
      <c r="D19" s="208"/>
      <c r="E19" s="208"/>
      <c r="F19" s="208"/>
      <c r="G19" s="208"/>
      <c r="H19" s="209"/>
      <c r="I19" s="1">
        <v>123</v>
      </c>
      <c r="J19" s="7">
        <v>9489438</v>
      </c>
      <c r="K19" s="7">
        <v>4733522</v>
      </c>
      <c r="L19" s="7">
        <v>10755452</v>
      </c>
      <c r="M19" s="7">
        <v>5567421</v>
      </c>
    </row>
    <row r="20" spans="1:13">
      <c r="A20" s="207" t="s">
        <v>116</v>
      </c>
      <c r="B20" s="208"/>
      <c r="C20" s="208"/>
      <c r="D20" s="208"/>
      <c r="E20" s="208"/>
      <c r="F20" s="208"/>
      <c r="G20" s="208"/>
      <c r="H20" s="209"/>
      <c r="I20" s="1">
        <v>124</v>
      </c>
      <c r="J20" s="7">
        <v>28176406</v>
      </c>
      <c r="K20" s="7">
        <v>11104717</v>
      </c>
      <c r="L20" s="7">
        <v>25453180</v>
      </c>
      <c r="M20" s="7">
        <v>11859707</v>
      </c>
    </row>
    <row r="21" spans="1:13">
      <c r="A21" s="207" t="s">
        <v>117</v>
      </c>
      <c r="B21" s="208"/>
      <c r="C21" s="208"/>
      <c r="D21" s="208"/>
      <c r="E21" s="208"/>
      <c r="F21" s="208"/>
      <c r="G21" s="208"/>
      <c r="H21" s="209"/>
      <c r="I21" s="1">
        <v>125</v>
      </c>
      <c r="J21" s="7">
        <v>21452340</v>
      </c>
      <c r="K21" s="7">
        <v>14440164</v>
      </c>
      <c r="L21" s="7">
        <v>21853530</v>
      </c>
      <c r="M21" s="7">
        <v>8317240</v>
      </c>
    </row>
    <row r="22" spans="1:13">
      <c r="A22" s="210" t="s">
        <v>276</v>
      </c>
      <c r="B22" s="211"/>
      <c r="C22" s="211"/>
      <c r="D22" s="211"/>
      <c r="E22" s="211"/>
      <c r="F22" s="211"/>
      <c r="G22" s="211"/>
      <c r="H22" s="212"/>
      <c r="I22" s="1">
        <v>126</v>
      </c>
      <c r="J22" s="121">
        <f>SUM(J23:J24)</f>
        <v>0</v>
      </c>
      <c r="K22" s="121">
        <f>SUM(K23:K24)</f>
        <v>0</v>
      </c>
      <c r="L22" s="121">
        <f>SUM(L23:L24)</f>
        <v>0</v>
      </c>
      <c r="M22" s="121">
        <f>SUM(M23:M24)</f>
        <v>0</v>
      </c>
    </row>
    <row r="23" spans="1:13">
      <c r="A23" s="207" t="s">
        <v>118</v>
      </c>
      <c r="B23" s="208"/>
      <c r="C23" s="208"/>
      <c r="D23" s="208"/>
      <c r="E23" s="208"/>
      <c r="F23" s="208"/>
      <c r="G23" s="208"/>
      <c r="H23" s="209"/>
      <c r="I23" s="1">
        <v>127</v>
      </c>
      <c r="J23" s="7"/>
      <c r="K23" s="7"/>
      <c r="L23" s="7"/>
      <c r="M23" s="7"/>
    </row>
    <row r="24" spans="1:13">
      <c r="A24" s="207" t="s">
        <v>119</v>
      </c>
      <c r="B24" s="208"/>
      <c r="C24" s="208"/>
      <c r="D24" s="208"/>
      <c r="E24" s="208"/>
      <c r="F24" s="208"/>
      <c r="G24" s="208"/>
      <c r="H24" s="209"/>
      <c r="I24" s="1">
        <v>128</v>
      </c>
      <c r="J24" s="7"/>
      <c r="K24" s="7"/>
      <c r="L24" s="7"/>
      <c r="M24" s="7"/>
    </row>
    <row r="25" spans="1:13">
      <c r="A25" s="207" t="s">
        <v>120</v>
      </c>
      <c r="B25" s="208"/>
      <c r="C25" s="208"/>
      <c r="D25" s="208"/>
      <c r="E25" s="208"/>
      <c r="F25" s="208"/>
      <c r="G25" s="208"/>
      <c r="H25" s="209"/>
      <c r="I25" s="1">
        <v>129</v>
      </c>
      <c r="J25" s="7">
        <v>13164100</v>
      </c>
      <c r="K25" s="7">
        <v>1471909</v>
      </c>
      <c r="L25" s="7"/>
      <c r="M25" s="7"/>
    </row>
    <row r="26" spans="1:13">
      <c r="A26" s="207" t="s">
        <v>121</v>
      </c>
      <c r="B26" s="208"/>
      <c r="C26" s="208"/>
      <c r="D26" s="208"/>
      <c r="E26" s="208"/>
      <c r="F26" s="208"/>
      <c r="G26" s="208"/>
      <c r="H26" s="209"/>
      <c r="I26" s="1">
        <v>130</v>
      </c>
      <c r="J26" s="7">
        <v>72379100</v>
      </c>
      <c r="K26" s="7">
        <v>72378011</v>
      </c>
      <c r="L26" s="7">
        <v>3538264</v>
      </c>
      <c r="M26" s="7">
        <v>1108711</v>
      </c>
    </row>
    <row r="27" spans="1:13">
      <c r="A27" s="210" t="s">
        <v>277</v>
      </c>
      <c r="B27" s="211"/>
      <c r="C27" s="211"/>
      <c r="D27" s="211"/>
      <c r="E27" s="211"/>
      <c r="F27" s="211"/>
      <c r="G27" s="211"/>
      <c r="H27" s="212"/>
      <c r="I27" s="1">
        <v>131</v>
      </c>
      <c r="J27" s="121">
        <f>SUM(J28:J32)</f>
        <v>26017843</v>
      </c>
      <c r="K27" s="121">
        <f>SUM(K28:K32)</f>
        <v>12320978</v>
      </c>
      <c r="L27" s="121">
        <f>SUM(L28:L32)</f>
        <v>10395936</v>
      </c>
      <c r="M27" s="121">
        <f>SUM(M28:M32)</f>
        <v>5162972</v>
      </c>
    </row>
    <row r="28" spans="1:13" ht="11.25" customHeight="1">
      <c r="A28" s="207" t="s">
        <v>122</v>
      </c>
      <c r="B28" s="208"/>
      <c r="C28" s="208"/>
      <c r="D28" s="208"/>
      <c r="E28" s="208"/>
      <c r="F28" s="208"/>
      <c r="G28" s="208"/>
      <c r="H28" s="209"/>
      <c r="I28" s="1">
        <v>132</v>
      </c>
      <c r="J28" s="7">
        <v>18061474</v>
      </c>
      <c r="K28" s="7">
        <v>7044636</v>
      </c>
      <c r="L28" s="7">
        <v>2882887</v>
      </c>
      <c r="M28" s="7">
        <v>264103</v>
      </c>
    </row>
    <row r="29" spans="1:13">
      <c r="A29" s="207" t="s">
        <v>123</v>
      </c>
      <c r="B29" s="208"/>
      <c r="C29" s="208"/>
      <c r="D29" s="208"/>
      <c r="E29" s="208"/>
      <c r="F29" s="208"/>
      <c r="G29" s="208"/>
      <c r="H29" s="209"/>
      <c r="I29" s="1">
        <v>133</v>
      </c>
      <c r="J29" s="7">
        <v>7956369</v>
      </c>
      <c r="K29" s="7">
        <v>5276342</v>
      </c>
      <c r="L29" s="7">
        <v>7334282</v>
      </c>
      <c r="M29" s="7">
        <v>4720102</v>
      </c>
    </row>
    <row r="30" spans="1:13">
      <c r="A30" s="207" t="s">
        <v>124</v>
      </c>
      <c r="B30" s="208"/>
      <c r="C30" s="208"/>
      <c r="D30" s="208"/>
      <c r="E30" s="208"/>
      <c r="F30" s="208"/>
      <c r="G30" s="208"/>
      <c r="H30" s="209"/>
      <c r="I30" s="1">
        <v>134</v>
      </c>
      <c r="J30" s="7"/>
      <c r="K30" s="7"/>
      <c r="L30" s="7"/>
      <c r="M30" s="7"/>
    </row>
    <row r="31" spans="1:13">
      <c r="A31" s="207" t="s">
        <v>125</v>
      </c>
      <c r="B31" s="208"/>
      <c r="C31" s="208"/>
      <c r="D31" s="208"/>
      <c r="E31" s="208"/>
      <c r="F31" s="208"/>
      <c r="G31" s="208"/>
      <c r="H31" s="209"/>
      <c r="I31" s="1">
        <v>135</v>
      </c>
      <c r="J31" s="7"/>
      <c r="K31" s="7"/>
      <c r="L31" s="7"/>
      <c r="M31" s="7"/>
    </row>
    <row r="32" spans="1:13">
      <c r="A32" s="207" t="s">
        <v>126</v>
      </c>
      <c r="B32" s="208"/>
      <c r="C32" s="208"/>
      <c r="D32" s="208"/>
      <c r="E32" s="208"/>
      <c r="F32" s="208"/>
      <c r="G32" s="208"/>
      <c r="H32" s="209"/>
      <c r="I32" s="1">
        <v>136</v>
      </c>
      <c r="J32" s="7"/>
      <c r="K32" s="7"/>
      <c r="L32" s="7">
        <v>178767</v>
      </c>
      <c r="M32" s="7">
        <v>178767</v>
      </c>
    </row>
    <row r="33" spans="1:13">
      <c r="A33" s="210" t="s">
        <v>278</v>
      </c>
      <c r="B33" s="211"/>
      <c r="C33" s="211"/>
      <c r="D33" s="211"/>
      <c r="E33" s="211"/>
      <c r="F33" s="211"/>
      <c r="G33" s="211"/>
      <c r="H33" s="212"/>
      <c r="I33" s="1">
        <v>137</v>
      </c>
      <c r="J33" s="121">
        <f>SUM(J34:J37)</f>
        <v>15766432</v>
      </c>
      <c r="K33" s="121">
        <f>SUM(K34:K37)</f>
        <v>10831799</v>
      </c>
      <c r="L33" s="121">
        <f>SUM(L34:L37)</f>
        <v>13905999</v>
      </c>
      <c r="M33" s="121">
        <f>SUM(M34:M37)</f>
        <v>7662038</v>
      </c>
    </row>
    <row r="34" spans="1:13" ht="12.75" customHeight="1">
      <c r="A34" s="207" t="s">
        <v>122</v>
      </c>
      <c r="B34" s="208"/>
      <c r="C34" s="208"/>
      <c r="D34" s="208"/>
      <c r="E34" s="208"/>
      <c r="F34" s="208"/>
      <c r="G34" s="208"/>
      <c r="H34" s="209"/>
      <c r="I34" s="1">
        <v>138</v>
      </c>
      <c r="J34" s="7">
        <v>2937407</v>
      </c>
      <c r="K34" s="7">
        <v>2624701</v>
      </c>
      <c r="L34" s="7">
        <v>3284723</v>
      </c>
      <c r="M34" s="7">
        <v>1205421</v>
      </c>
    </row>
    <row r="35" spans="1:13" ht="12.75" customHeight="1">
      <c r="A35" s="207" t="s">
        <v>123</v>
      </c>
      <c r="B35" s="208"/>
      <c r="C35" s="208"/>
      <c r="D35" s="208"/>
      <c r="E35" s="208"/>
      <c r="F35" s="208"/>
      <c r="G35" s="208"/>
      <c r="H35" s="209"/>
      <c r="I35" s="1">
        <v>139</v>
      </c>
      <c r="J35" s="7">
        <v>12829025</v>
      </c>
      <c r="K35" s="7">
        <v>8207098</v>
      </c>
      <c r="L35" s="7">
        <v>10389312</v>
      </c>
      <c r="M35" s="7">
        <v>6224653</v>
      </c>
    </row>
    <row r="36" spans="1:13">
      <c r="A36" s="207" t="s">
        <v>127</v>
      </c>
      <c r="B36" s="208"/>
      <c r="C36" s="208"/>
      <c r="D36" s="208"/>
      <c r="E36" s="208"/>
      <c r="F36" s="208"/>
      <c r="G36" s="208"/>
      <c r="H36" s="209"/>
      <c r="I36" s="1">
        <v>140</v>
      </c>
      <c r="J36" s="7"/>
      <c r="K36" s="7"/>
      <c r="L36" s="7">
        <v>0</v>
      </c>
      <c r="M36" s="7">
        <v>0</v>
      </c>
    </row>
    <row r="37" spans="1:13">
      <c r="A37" s="207" t="s">
        <v>128</v>
      </c>
      <c r="B37" s="208"/>
      <c r="C37" s="208"/>
      <c r="D37" s="208"/>
      <c r="E37" s="208"/>
      <c r="F37" s="208"/>
      <c r="G37" s="208"/>
      <c r="H37" s="209"/>
      <c r="I37" s="1">
        <v>141</v>
      </c>
      <c r="J37" s="7"/>
      <c r="K37" s="7"/>
      <c r="L37" s="7">
        <v>231964</v>
      </c>
      <c r="M37" s="7">
        <v>231964</v>
      </c>
    </row>
    <row r="38" spans="1:13">
      <c r="A38" s="210" t="s">
        <v>129</v>
      </c>
      <c r="B38" s="211"/>
      <c r="C38" s="211"/>
      <c r="D38" s="211"/>
      <c r="E38" s="211"/>
      <c r="F38" s="211"/>
      <c r="G38" s="211"/>
      <c r="H38" s="212"/>
      <c r="I38" s="1">
        <v>142</v>
      </c>
      <c r="J38" s="7">
        <v>2522027</v>
      </c>
      <c r="K38" s="7">
        <v>224455</v>
      </c>
      <c r="L38" s="7">
        <v>12226337</v>
      </c>
      <c r="M38" s="7">
        <v>6158336</v>
      </c>
    </row>
    <row r="39" spans="1:13">
      <c r="A39" s="210" t="s">
        <v>130</v>
      </c>
      <c r="B39" s="211"/>
      <c r="C39" s="211"/>
      <c r="D39" s="211"/>
      <c r="E39" s="211"/>
      <c r="F39" s="211"/>
      <c r="G39" s="211"/>
      <c r="H39" s="212"/>
      <c r="I39" s="1">
        <v>143</v>
      </c>
      <c r="J39" s="7">
        <v>2933402</v>
      </c>
      <c r="K39" s="7">
        <v>2933402</v>
      </c>
      <c r="L39" s="7">
        <v>797251</v>
      </c>
      <c r="M39" s="7">
        <v>-2702747</v>
      </c>
    </row>
    <row r="40" spans="1:13">
      <c r="A40" s="210" t="s">
        <v>132</v>
      </c>
      <c r="B40" s="211"/>
      <c r="C40" s="211"/>
      <c r="D40" s="211"/>
      <c r="E40" s="211"/>
      <c r="F40" s="211"/>
      <c r="G40" s="211"/>
      <c r="H40" s="212"/>
      <c r="I40" s="1">
        <v>144</v>
      </c>
      <c r="J40" s="7"/>
      <c r="K40" s="7"/>
      <c r="L40" s="7"/>
      <c r="M40" s="7"/>
    </row>
    <row r="41" spans="1:13">
      <c r="A41" s="210" t="s">
        <v>131</v>
      </c>
      <c r="B41" s="211"/>
      <c r="C41" s="211"/>
      <c r="D41" s="211"/>
      <c r="E41" s="211"/>
      <c r="F41" s="211"/>
      <c r="G41" s="211"/>
      <c r="H41" s="212"/>
      <c r="I41" s="1">
        <v>145</v>
      </c>
      <c r="J41" s="7"/>
      <c r="K41" s="7"/>
      <c r="L41" s="7"/>
      <c r="M41" s="7"/>
    </row>
    <row r="42" spans="1:13">
      <c r="A42" s="210" t="s">
        <v>279</v>
      </c>
      <c r="B42" s="211"/>
      <c r="C42" s="211"/>
      <c r="D42" s="211"/>
      <c r="E42" s="211"/>
      <c r="F42" s="211"/>
      <c r="G42" s="211"/>
      <c r="H42" s="212"/>
      <c r="I42" s="1">
        <v>146</v>
      </c>
      <c r="J42" s="121">
        <f>J7+J27+J38+J40</f>
        <v>486555226</v>
      </c>
      <c r="K42" s="121">
        <f>K7+K27+K38+K40</f>
        <v>277065021</v>
      </c>
      <c r="L42" s="121">
        <f>L7+L27+L38+L40</f>
        <v>390635653</v>
      </c>
      <c r="M42" s="121">
        <f>M7+M27+M38+M40</f>
        <v>187311611</v>
      </c>
    </row>
    <row r="43" spans="1:13">
      <c r="A43" s="210" t="s">
        <v>280</v>
      </c>
      <c r="B43" s="211"/>
      <c r="C43" s="211"/>
      <c r="D43" s="211"/>
      <c r="E43" s="211"/>
      <c r="F43" s="211"/>
      <c r="G43" s="211"/>
      <c r="H43" s="212"/>
      <c r="I43" s="1">
        <v>147</v>
      </c>
      <c r="J43" s="121">
        <f>J10+J33+J39+J41</f>
        <v>463507757</v>
      </c>
      <c r="K43" s="121">
        <f>K10+K33+K39+K41</f>
        <v>265213527</v>
      </c>
      <c r="L43" s="121">
        <f>L10+L33+L39+L41</f>
        <v>348391991</v>
      </c>
      <c r="M43" s="121">
        <f>M10+M33+M39+M41</f>
        <v>166046277</v>
      </c>
    </row>
    <row r="44" spans="1:13">
      <c r="A44" s="210" t="s">
        <v>281</v>
      </c>
      <c r="B44" s="211"/>
      <c r="C44" s="211"/>
      <c r="D44" s="211"/>
      <c r="E44" s="211"/>
      <c r="F44" s="211"/>
      <c r="G44" s="211"/>
      <c r="H44" s="212"/>
      <c r="I44" s="1">
        <v>148</v>
      </c>
      <c r="J44" s="121">
        <f>J42-J43</f>
        <v>23047469</v>
      </c>
      <c r="K44" s="121">
        <f>K42-K43</f>
        <v>11851494</v>
      </c>
      <c r="L44" s="121">
        <f>L42-L43</f>
        <v>42243662</v>
      </c>
      <c r="M44" s="121">
        <f>M42-M43</f>
        <v>21265334</v>
      </c>
    </row>
    <row r="45" spans="1:13">
      <c r="A45" s="218" t="s">
        <v>133</v>
      </c>
      <c r="B45" s="219"/>
      <c r="C45" s="219"/>
      <c r="D45" s="219"/>
      <c r="E45" s="219"/>
      <c r="F45" s="219"/>
      <c r="G45" s="219"/>
      <c r="H45" s="220"/>
      <c r="I45" s="1">
        <v>149</v>
      </c>
      <c r="J45" s="49">
        <f>IF(J42&gt;J43,J42-J43,0)</f>
        <v>23047469</v>
      </c>
      <c r="K45" s="49">
        <f>IF(K42&gt;K43,K42-K43,0)</f>
        <v>11851494</v>
      </c>
      <c r="L45" s="49">
        <f>IF(L42&gt;L43,L42-L43,0)</f>
        <v>42243662</v>
      </c>
      <c r="M45" s="49">
        <f>IF(M42&gt;M43,M42-M43,0)</f>
        <v>21265334</v>
      </c>
    </row>
    <row r="46" spans="1:13">
      <c r="A46" s="218" t="s">
        <v>134</v>
      </c>
      <c r="B46" s="219"/>
      <c r="C46" s="219"/>
      <c r="D46" s="219"/>
      <c r="E46" s="219"/>
      <c r="F46" s="219"/>
      <c r="G46" s="219"/>
      <c r="H46" s="220"/>
      <c r="I46" s="1">
        <v>150</v>
      </c>
      <c r="J46" s="49">
        <f>IF(J43&gt;J42,J43-J42,0)</f>
        <v>0</v>
      </c>
      <c r="K46" s="49">
        <f>IF(K43&gt;K42,K43-K42,0)</f>
        <v>0</v>
      </c>
      <c r="L46" s="49">
        <f>IF(L43&gt;L42,L43-L42,0)</f>
        <v>0</v>
      </c>
      <c r="M46" s="49">
        <f>IF(M43&gt;M42,M43-M42,0)</f>
        <v>0</v>
      </c>
    </row>
    <row r="47" spans="1:13">
      <c r="A47" s="210" t="s">
        <v>135</v>
      </c>
      <c r="B47" s="211"/>
      <c r="C47" s="211"/>
      <c r="D47" s="211"/>
      <c r="E47" s="211"/>
      <c r="F47" s="211"/>
      <c r="G47" s="211"/>
      <c r="H47" s="212"/>
      <c r="I47" s="1">
        <v>151</v>
      </c>
      <c r="J47" s="7">
        <v>236594</v>
      </c>
      <c r="K47" s="7">
        <v>236594</v>
      </c>
      <c r="L47" s="7">
        <v>4103591</v>
      </c>
      <c r="M47" s="7">
        <v>320531</v>
      </c>
    </row>
    <row r="48" spans="1:13">
      <c r="A48" s="210" t="s">
        <v>282</v>
      </c>
      <c r="B48" s="211"/>
      <c r="C48" s="211"/>
      <c r="D48" s="211"/>
      <c r="E48" s="211"/>
      <c r="F48" s="211"/>
      <c r="G48" s="211"/>
      <c r="H48" s="212"/>
      <c r="I48" s="1">
        <v>152</v>
      </c>
      <c r="J48" s="121">
        <f>J44-J47</f>
        <v>22810875</v>
      </c>
      <c r="K48" s="121">
        <f>K44-K47</f>
        <v>11614900</v>
      </c>
      <c r="L48" s="121">
        <f>L44-L47</f>
        <v>38140071</v>
      </c>
      <c r="M48" s="121">
        <f>M44-M47</f>
        <v>20944803</v>
      </c>
    </row>
    <row r="49" spans="1:13">
      <c r="A49" s="218" t="s">
        <v>136</v>
      </c>
      <c r="B49" s="219"/>
      <c r="C49" s="219"/>
      <c r="D49" s="219"/>
      <c r="E49" s="219"/>
      <c r="F49" s="219"/>
      <c r="G49" s="219"/>
      <c r="H49" s="220"/>
      <c r="I49" s="1">
        <v>153</v>
      </c>
      <c r="J49" s="49">
        <f>IF(J48&gt;0,J48,0)</f>
        <v>22810875</v>
      </c>
      <c r="K49" s="49">
        <f>IF(K48&gt;0,K48,0)</f>
        <v>11614900</v>
      </c>
      <c r="L49" s="49">
        <f>IF(L48&gt;0,L48,0)</f>
        <v>38140071</v>
      </c>
      <c r="M49" s="49">
        <f>IF(M48&gt;0,M48,0)</f>
        <v>20944803</v>
      </c>
    </row>
    <row r="50" spans="1:13">
      <c r="A50" s="244" t="s">
        <v>137</v>
      </c>
      <c r="B50" s="245"/>
      <c r="C50" s="245"/>
      <c r="D50" s="245"/>
      <c r="E50" s="245"/>
      <c r="F50" s="245"/>
      <c r="G50" s="245"/>
      <c r="H50" s="246"/>
      <c r="I50" s="2">
        <v>154</v>
      </c>
      <c r="J50" s="56">
        <f>IF(J48&lt;0,-J48,0)</f>
        <v>0</v>
      </c>
      <c r="K50" s="56">
        <f>IF(K48&lt;0,-K48,0)</f>
        <v>0</v>
      </c>
      <c r="L50" s="56">
        <f>IF(L48&lt;0,-L48,0)</f>
        <v>0</v>
      </c>
      <c r="M50" s="56">
        <f>IF(M48&lt;0,-M48,0)</f>
        <v>0</v>
      </c>
    </row>
    <row r="51" spans="1:13" ht="12.75" customHeight="1">
      <c r="A51" s="199" t="s">
        <v>138</v>
      </c>
      <c r="B51" s="200"/>
      <c r="C51" s="200"/>
      <c r="D51" s="200"/>
      <c r="E51" s="200"/>
      <c r="F51" s="200"/>
      <c r="G51" s="200"/>
      <c r="H51" s="200"/>
      <c r="I51" s="200"/>
      <c r="J51" s="200"/>
      <c r="K51" s="200"/>
      <c r="L51" s="200"/>
      <c r="M51" s="200"/>
    </row>
    <row r="52" spans="1:13" ht="12.75" customHeight="1">
      <c r="A52" s="203" t="s">
        <v>139</v>
      </c>
      <c r="B52" s="204"/>
      <c r="C52" s="204"/>
      <c r="D52" s="204"/>
      <c r="E52" s="204"/>
      <c r="F52" s="204"/>
      <c r="G52" s="204"/>
      <c r="H52" s="204"/>
      <c r="I52" s="50"/>
      <c r="J52" s="50"/>
      <c r="K52" s="50"/>
      <c r="L52" s="50"/>
      <c r="M52" s="57"/>
    </row>
    <row r="53" spans="1:13">
      <c r="A53" s="218" t="s">
        <v>141</v>
      </c>
      <c r="B53" s="219"/>
      <c r="C53" s="219"/>
      <c r="D53" s="219"/>
      <c r="E53" s="219"/>
      <c r="F53" s="219"/>
      <c r="G53" s="219"/>
      <c r="H53" s="220"/>
      <c r="I53" s="1">
        <v>155</v>
      </c>
      <c r="J53" s="7">
        <v>22809929</v>
      </c>
      <c r="K53" s="7">
        <v>11612454</v>
      </c>
      <c r="L53" s="7">
        <v>38140071</v>
      </c>
      <c r="M53" s="7">
        <v>20944803</v>
      </c>
    </row>
    <row r="54" spans="1:13">
      <c r="A54" s="218" t="s">
        <v>140</v>
      </c>
      <c r="B54" s="219"/>
      <c r="C54" s="219"/>
      <c r="D54" s="219"/>
      <c r="E54" s="219"/>
      <c r="F54" s="219"/>
      <c r="G54" s="219"/>
      <c r="H54" s="220"/>
      <c r="I54" s="1">
        <v>156</v>
      </c>
      <c r="J54" s="8">
        <v>946</v>
      </c>
      <c r="K54" s="8">
        <v>2445</v>
      </c>
      <c r="L54" s="8"/>
      <c r="M54" s="8"/>
    </row>
    <row r="55" spans="1:13" ht="12.75" customHeight="1">
      <c r="A55" s="199" t="s">
        <v>142</v>
      </c>
      <c r="B55" s="200"/>
      <c r="C55" s="200"/>
      <c r="D55" s="200"/>
      <c r="E55" s="200"/>
      <c r="F55" s="200"/>
      <c r="G55" s="200"/>
      <c r="H55" s="200"/>
      <c r="I55" s="200"/>
      <c r="J55" s="200"/>
      <c r="K55" s="200"/>
      <c r="L55" s="200"/>
      <c r="M55" s="200"/>
    </row>
    <row r="56" spans="1:13">
      <c r="A56" s="203" t="s">
        <v>143</v>
      </c>
      <c r="B56" s="204"/>
      <c r="C56" s="204"/>
      <c r="D56" s="204"/>
      <c r="E56" s="204"/>
      <c r="F56" s="204"/>
      <c r="G56" s="204"/>
      <c r="H56" s="221"/>
      <c r="I56" s="9">
        <v>157</v>
      </c>
      <c r="J56" s="120">
        <v>22810875</v>
      </c>
      <c r="K56" s="120">
        <v>11614900</v>
      </c>
      <c r="L56" s="120">
        <v>38140071</v>
      </c>
      <c r="M56" s="120">
        <v>20944803</v>
      </c>
    </row>
    <row r="57" spans="1:13">
      <c r="A57" s="210" t="s">
        <v>283</v>
      </c>
      <c r="B57" s="211"/>
      <c r="C57" s="211"/>
      <c r="D57" s="211"/>
      <c r="E57" s="211"/>
      <c r="F57" s="211"/>
      <c r="G57" s="211"/>
      <c r="H57" s="212"/>
      <c r="I57" s="1">
        <v>158</v>
      </c>
      <c r="J57" s="121">
        <f>SUM(J58:J64)</f>
        <v>0</v>
      </c>
      <c r="K57" s="121">
        <f>SUM(K58:K64)</f>
        <v>0</v>
      </c>
      <c r="L57" s="121">
        <f>SUM(L58:L64)</f>
        <v>0</v>
      </c>
      <c r="M57" s="121">
        <f>SUM(M58:M64)</f>
        <v>0</v>
      </c>
    </row>
    <row r="58" spans="1:13">
      <c r="A58" s="207" t="s">
        <v>144</v>
      </c>
      <c r="B58" s="208"/>
      <c r="C58" s="208"/>
      <c r="D58" s="208"/>
      <c r="E58" s="208"/>
      <c r="F58" s="208"/>
      <c r="G58" s="208"/>
      <c r="H58" s="209"/>
      <c r="I58" s="1">
        <v>159</v>
      </c>
      <c r="J58" s="7"/>
      <c r="K58" s="7"/>
      <c r="L58" s="7"/>
      <c r="M58" s="7"/>
    </row>
    <row r="59" spans="1:13">
      <c r="A59" s="207" t="s">
        <v>145</v>
      </c>
      <c r="B59" s="208"/>
      <c r="C59" s="208"/>
      <c r="D59" s="208"/>
      <c r="E59" s="208"/>
      <c r="F59" s="208"/>
      <c r="G59" s="208"/>
      <c r="H59" s="209"/>
      <c r="I59" s="1">
        <v>160</v>
      </c>
      <c r="J59" s="7"/>
      <c r="K59" s="7"/>
      <c r="L59" s="7"/>
      <c r="M59" s="7"/>
    </row>
    <row r="60" spans="1:13">
      <c r="A60" s="207" t="s">
        <v>146</v>
      </c>
      <c r="B60" s="208"/>
      <c r="C60" s="208"/>
      <c r="D60" s="208"/>
      <c r="E60" s="208"/>
      <c r="F60" s="208"/>
      <c r="G60" s="208"/>
      <c r="H60" s="209"/>
      <c r="I60" s="1">
        <v>161</v>
      </c>
      <c r="J60" s="7"/>
      <c r="K60" s="7"/>
      <c r="L60" s="7"/>
      <c r="M60" s="7"/>
    </row>
    <row r="61" spans="1:13">
      <c r="A61" s="207" t="s">
        <v>147</v>
      </c>
      <c r="B61" s="208"/>
      <c r="C61" s="208"/>
      <c r="D61" s="208"/>
      <c r="E61" s="208"/>
      <c r="F61" s="208"/>
      <c r="G61" s="208"/>
      <c r="H61" s="209"/>
      <c r="I61" s="1">
        <v>162</v>
      </c>
      <c r="J61" s="7"/>
      <c r="K61" s="7"/>
      <c r="L61" s="7"/>
      <c r="M61" s="7"/>
    </row>
    <row r="62" spans="1:13">
      <c r="A62" s="207" t="s">
        <v>148</v>
      </c>
      <c r="B62" s="208"/>
      <c r="C62" s="208"/>
      <c r="D62" s="208"/>
      <c r="E62" s="208"/>
      <c r="F62" s="208"/>
      <c r="G62" s="208"/>
      <c r="H62" s="209"/>
      <c r="I62" s="1">
        <v>163</v>
      </c>
      <c r="J62" s="7"/>
      <c r="K62" s="7"/>
      <c r="L62" s="7"/>
      <c r="M62" s="7"/>
    </row>
    <row r="63" spans="1:13">
      <c r="A63" s="207" t="s">
        <v>149</v>
      </c>
      <c r="B63" s="208"/>
      <c r="C63" s="208"/>
      <c r="D63" s="208"/>
      <c r="E63" s="208"/>
      <c r="F63" s="208"/>
      <c r="G63" s="208"/>
      <c r="H63" s="209"/>
      <c r="I63" s="1">
        <v>164</v>
      </c>
      <c r="J63" s="7"/>
      <c r="K63" s="7"/>
      <c r="L63" s="7"/>
      <c r="M63" s="7"/>
    </row>
    <row r="64" spans="1:13">
      <c r="A64" s="207" t="s">
        <v>150</v>
      </c>
      <c r="B64" s="208"/>
      <c r="C64" s="208"/>
      <c r="D64" s="208"/>
      <c r="E64" s="208"/>
      <c r="F64" s="208"/>
      <c r="G64" s="208"/>
      <c r="H64" s="209"/>
      <c r="I64" s="1">
        <v>165</v>
      </c>
      <c r="J64" s="7"/>
      <c r="K64" s="7"/>
      <c r="L64" s="7"/>
      <c r="M64" s="7"/>
    </row>
    <row r="65" spans="1:13">
      <c r="A65" s="210" t="s">
        <v>151</v>
      </c>
      <c r="B65" s="211"/>
      <c r="C65" s="211"/>
      <c r="D65" s="211"/>
      <c r="E65" s="211"/>
      <c r="F65" s="211"/>
      <c r="G65" s="211"/>
      <c r="H65" s="212"/>
      <c r="I65" s="1">
        <v>166</v>
      </c>
      <c r="J65" s="7"/>
      <c r="K65" s="7"/>
      <c r="L65" s="7"/>
      <c r="M65" s="7"/>
    </row>
    <row r="66" spans="1:13">
      <c r="A66" s="210" t="s">
        <v>152</v>
      </c>
      <c r="B66" s="211"/>
      <c r="C66" s="211"/>
      <c r="D66" s="211"/>
      <c r="E66" s="211"/>
      <c r="F66" s="211"/>
      <c r="G66" s="211"/>
      <c r="H66" s="212"/>
      <c r="I66" s="1">
        <v>167</v>
      </c>
      <c r="J66" s="121">
        <f>J57-J65</f>
        <v>0</v>
      </c>
      <c r="K66" s="121">
        <f>K57-K65</f>
        <v>0</v>
      </c>
      <c r="L66" s="121">
        <f>L57-L65</f>
        <v>0</v>
      </c>
      <c r="M66" s="121">
        <f>M57-M65</f>
        <v>0</v>
      </c>
    </row>
    <row r="67" spans="1:13">
      <c r="A67" s="210" t="s">
        <v>153</v>
      </c>
      <c r="B67" s="211"/>
      <c r="C67" s="211"/>
      <c r="D67" s="211"/>
      <c r="E67" s="211"/>
      <c r="F67" s="211"/>
      <c r="G67" s="211"/>
      <c r="H67" s="212"/>
      <c r="I67" s="1">
        <v>168</v>
      </c>
      <c r="J67" s="125">
        <f>J56+J66</f>
        <v>22810875</v>
      </c>
      <c r="K67" s="125">
        <f>K56+K66</f>
        <v>11614900</v>
      </c>
      <c r="L67" s="125">
        <f>L56+L66</f>
        <v>38140071</v>
      </c>
      <c r="M67" s="125">
        <f>M56+M66</f>
        <v>20944803</v>
      </c>
    </row>
    <row r="68" spans="1:13" ht="12.75" customHeight="1">
      <c r="A68" s="240" t="s">
        <v>154</v>
      </c>
      <c r="B68" s="241"/>
      <c r="C68" s="241"/>
      <c r="D68" s="241"/>
      <c r="E68" s="241"/>
      <c r="F68" s="241"/>
      <c r="G68" s="241"/>
      <c r="H68" s="241"/>
      <c r="I68" s="241"/>
      <c r="J68" s="241"/>
      <c r="K68" s="241"/>
      <c r="L68" s="241"/>
      <c r="M68" s="241"/>
    </row>
    <row r="69" spans="1:13" ht="12.75" customHeight="1">
      <c r="A69" s="242" t="s">
        <v>155</v>
      </c>
      <c r="B69" s="243"/>
      <c r="C69" s="243"/>
      <c r="D69" s="243"/>
      <c r="E69" s="243"/>
      <c r="F69" s="243"/>
      <c r="G69" s="243"/>
      <c r="H69" s="243"/>
      <c r="I69" s="243"/>
      <c r="J69" s="243"/>
      <c r="K69" s="243"/>
      <c r="L69" s="243"/>
      <c r="M69" s="243"/>
    </row>
    <row r="70" spans="1:13" ht="12.75" customHeight="1">
      <c r="A70" s="218" t="s">
        <v>141</v>
      </c>
      <c r="B70" s="219"/>
      <c r="C70" s="219"/>
      <c r="D70" s="219"/>
      <c r="E70" s="219"/>
      <c r="F70" s="219"/>
      <c r="G70" s="219"/>
      <c r="H70" s="220"/>
      <c r="I70" s="1">
        <v>169</v>
      </c>
      <c r="J70" s="7">
        <v>22809929</v>
      </c>
      <c r="K70" s="7">
        <v>11612454</v>
      </c>
      <c r="L70" s="7">
        <v>38140071</v>
      </c>
      <c r="M70" s="7">
        <v>20944803</v>
      </c>
    </row>
    <row r="71" spans="1:13" ht="12.75" customHeight="1">
      <c r="A71" s="218" t="s">
        <v>140</v>
      </c>
      <c r="B71" s="219"/>
      <c r="C71" s="219"/>
      <c r="D71" s="219"/>
      <c r="E71" s="219"/>
      <c r="F71" s="219"/>
      <c r="G71" s="219"/>
      <c r="H71" s="220"/>
      <c r="I71" s="4">
        <v>170</v>
      </c>
      <c r="J71" s="8">
        <v>946</v>
      </c>
      <c r="K71" s="8">
        <v>2445</v>
      </c>
      <c r="L71" s="8"/>
      <c r="M71" s="8"/>
    </row>
  </sheetData>
  <mergeCells count="73">
    <mergeCell ref="A9:H9"/>
    <mergeCell ref="J4:K4"/>
    <mergeCell ref="L4:M4"/>
    <mergeCell ref="A5:H5"/>
    <mergeCell ref="A3:M3"/>
    <mergeCell ref="A4:H4"/>
    <mergeCell ref="A6:H6"/>
    <mergeCell ref="A7:H7"/>
    <mergeCell ref="A8:H8"/>
    <mergeCell ref="A14:H14"/>
    <mergeCell ref="A15:H15"/>
    <mergeCell ref="A16:H16"/>
    <mergeCell ref="A17:H17"/>
    <mergeCell ref="A10:H10"/>
    <mergeCell ref="A11:H11"/>
    <mergeCell ref="A12:H12"/>
    <mergeCell ref="A13:H13"/>
    <mergeCell ref="A22:H22"/>
    <mergeCell ref="A23:H23"/>
    <mergeCell ref="A24:H24"/>
    <mergeCell ref="A25:H25"/>
    <mergeCell ref="A18:H18"/>
    <mergeCell ref="A19:H19"/>
    <mergeCell ref="A20:H20"/>
    <mergeCell ref="A21:H21"/>
    <mergeCell ref="A30:H30"/>
    <mergeCell ref="A31:H31"/>
    <mergeCell ref="A32:H32"/>
    <mergeCell ref="A33:H33"/>
    <mergeCell ref="A26:H26"/>
    <mergeCell ref="A27:H27"/>
    <mergeCell ref="A28:H28"/>
    <mergeCell ref="A29:H29"/>
    <mergeCell ref="A38:H38"/>
    <mergeCell ref="A39:H39"/>
    <mergeCell ref="A40:H40"/>
    <mergeCell ref="A41:H41"/>
    <mergeCell ref="A34:H34"/>
    <mergeCell ref="A35:H35"/>
    <mergeCell ref="A36:H36"/>
    <mergeCell ref="A37:H37"/>
    <mergeCell ref="A46:H46"/>
    <mergeCell ref="A47:H47"/>
    <mergeCell ref="A48:H48"/>
    <mergeCell ref="A49:H49"/>
    <mergeCell ref="A42:H42"/>
    <mergeCell ref="A43:H43"/>
    <mergeCell ref="A44:H44"/>
    <mergeCell ref="A45:H45"/>
    <mergeCell ref="A54:H54"/>
    <mergeCell ref="A56:H56"/>
    <mergeCell ref="A55:M55"/>
    <mergeCell ref="A57:H57"/>
    <mergeCell ref="A50:H50"/>
    <mergeCell ref="A51:M51"/>
    <mergeCell ref="A52:H52"/>
    <mergeCell ref="A53:H53"/>
    <mergeCell ref="A2:M2"/>
    <mergeCell ref="A1:M1"/>
    <mergeCell ref="A71:H71"/>
    <mergeCell ref="A65:H65"/>
    <mergeCell ref="A66:H66"/>
    <mergeCell ref="A67:H67"/>
    <mergeCell ref="A68:M68"/>
    <mergeCell ref="A69:M69"/>
    <mergeCell ref="A62:H62"/>
    <mergeCell ref="A63:H63"/>
    <mergeCell ref="A64:H64"/>
    <mergeCell ref="A70:H70"/>
    <mergeCell ref="A58:H58"/>
    <mergeCell ref="A59:H59"/>
    <mergeCell ref="A60:H60"/>
    <mergeCell ref="A61:H61"/>
  </mergeCells>
  <phoneticPr fontId="3" type="noConversion"/>
  <dataValidations count="3">
    <dataValidation type="whole" operator="notEqual" allowBlank="1" showInputMessage="1" showErrorMessage="1" errorTitle="Pogrešan unos" error="Mogu se unijeti samo cjelobrojne vrijednosti." sqref="K66:M67 K56:L56 J47:L47 K58:L65 J53:L54 K57:M57 J56:J67 J70:L71">
      <formula1>999999999999</formula1>
    </dataValidation>
    <dataValidation type="whole" operator="notEqual" allowBlank="1" showInputMessage="1" showErrorMessage="1" errorTitle="Pogrešan unos" error="Mogu se unijeti samo cjelobrojne pozitivne ili negativne vrijednosti." sqref="J11:L11">
      <formula1>999999999999</formula1>
    </dataValidation>
    <dataValidation type="whole" operator="greaterThanOrEqual" allowBlank="1" showInputMessage="1" showErrorMessage="1" errorTitle="Pogrešan unos" error="Mogu se unijeti samo cjelobrojne pozitivne vrijednosti." sqref="K42:M46 K10:M10 K7:M7 J48:M50 J7:J10 K12:M12 K8:L9 K16:M16 K22:M22 K27:M27 K33:M33 K13:L15 K17:L21 K23:L26 K28:L32 J12:J46 K34:L41">
      <formula1>0</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sheetPr codeName="Sheet4"/>
  <dimension ref="A1:M52"/>
  <sheetViews>
    <sheetView view="pageBreakPreview" zoomScale="110" zoomScaleNormal="100" workbookViewId="0">
      <selection activeCell="M9" sqref="M9"/>
    </sheetView>
  </sheetViews>
  <sheetFormatPr defaultRowHeight="12.75"/>
  <cols>
    <col min="1" max="9" width="9.140625" style="48"/>
    <col min="10" max="11" width="10.7109375" style="48" customWidth="1"/>
    <col min="12" max="16384" width="9.140625" style="48"/>
  </cols>
  <sheetData>
    <row r="1" spans="1:13" ht="12.75" customHeight="1">
      <c r="A1" s="254" t="s">
        <v>156</v>
      </c>
      <c r="B1" s="254"/>
      <c r="C1" s="254"/>
      <c r="D1" s="254"/>
      <c r="E1" s="254"/>
      <c r="F1" s="254"/>
      <c r="G1" s="254"/>
      <c r="H1" s="254"/>
      <c r="I1" s="254"/>
      <c r="J1" s="254"/>
      <c r="K1" s="254"/>
    </row>
    <row r="2" spans="1:13" ht="12.75" customHeight="1">
      <c r="A2" s="255" t="s">
        <v>263</v>
      </c>
      <c r="B2" s="255"/>
      <c r="C2" s="255"/>
      <c r="D2" s="255"/>
      <c r="E2" s="255"/>
      <c r="F2" s="255"/>
      <c r="G2" s="255"/>
      <c r="H2" s="255"/>
      <c r="I2" s="255"/>
      <c r="J2" s="255"/>
      <c r="K2" s="255"/>
    </row>
    <row r="3" spans="1:13" ht="12.75" customHeight="1">
      <c r="A3" s="253" t="s">
        <v>262</v>
      </c>
      <c r="B3" s="253"/>
      <c r="C3" s="253"/>
      <c r="D3" s="253"/>
      <c r="E3" s="253"/>
      <c r="F3" s="253"/>
      <c r="G3" s="253"/>
      <c r="H3" s="253"/>
      <c r="I3" s="253"/>
      <c r="J3" s="253"/>
      <c r="K3" s="253"/>
      <c r="L3" s="127"/>
      <c r="M3" s="127"/>
    </row>
    <row r="4" spans="1:13" ht="24">
      <c r="A4" s="256" t="str">
        <f>+'P&amp;L'!A4</f>
        <v>ITEM</v>
      </c>
      <c r="B4" s="256"/>
      <c r="C4" s="256"/>
      <c r="D4" s="256"/>
      <c r="E4" s="256"/>
      <c r="F4" s="256"/>
      <c r="G4" s="256"/>
      <c r="H4" s="256"/>
      <c r="I4" s="61" t="str">
        <f>+'P&amp;L'!I4</f>
        <v>AOP
ind.</v>
      </c>
      <c r="J4" s="62" t="str">
        <f>+'P&amp;L'!J4</f>
        <v>Preceding year</v>
      </c>
      <c r="K4" s="62" t="str">
        <f>+'P&amp;L'!L4</f>
        <v>Current year</v>
      </c>
    </row>
    <row r="5" spans="1:13">
      <c r="A5" s="252">
        <v>1</v>
      </c>
      <c r="B5" s="252"/>
      <c r="C5" s="252"/>
      <c r="D5" s="252"/>
      <c r="E5" s="252"/>
      <c r="F5" s="252"/>
      <c r="G5" s="252"/>
      <c r="H5" s="252"/>
      <c r="I5" s="63">
        <v>2</v>
      </c>
      <c r="J5" s="64" t="s">
        <v>2</v>
      </c>
      <c r="K5" s="64" t="s">
        <v>3</v>
      </c>
    </row>
    <row r="6" spans="1:13" ht="19.5" customHeight="1">
      <c r="A6" s="199" t="s">
        <v>157</v>
      </c>
      <c r="B6" s="200"/>
      <c r="C6" s="200"/>
      <c r="D6" s="200"/>
      <c r="E6" s="200"/>
      <c r="F6" s="200"/>
      <c r="G6" s="200"/>
      <c r="H6" s="200"/>
      <c r="I6" s="250"/>
      <c r="J6" s="250"/>
      <c r="K6" s="251"/>
    </row>
    <row r="7" spans="1:13" ht="16.5" customHeight="1">
      <c r="A7" s="207" t="s">
        <v>158</v>
      </c>
      <c r="B7" s="208"/>
      <c r="C7" s="208"/>
      <c r="D7" s="208"/>
      <c r="E7" s="208"/>
      <c r="F7" s="208"/>
      <c r="G7" s="208"/>
      <c r="H7" s="208"/>
      <c r="I7" s="1">
        <v>1</v>
      </c>
      <c r="J7" s="5">
        <v>23047469</v>
      </c>
      <c r="K7" s="7">
        <v>42243662</v>
      </c>
    </row>
    <row r="8" spans="1:13" ht="16.5" customHeight="1">
      <c r="A8" s="207" t="s">
        <v>159</v>
      </c>
      <c r="B8" s="208"/>
      <c r="C8" s="208"/>
      <c r="D8" s="208"/>
      <c r="E8" s="208"/>
      <c r="F8" s="208"/>
      <c r="G8" s="208"/>
      <c r="H8" s="208"/>
      <c r="I8" s="1">
        <v>2</v>
      </c>
      <c r="J8" s="5">
        <v>28176406</v>
      </c>
      <c r="K8" s="7">
        <v>25453180</v>
      </c>
    </row>
    <row r="9" spans="1:13" ht="16.5" customHeight="1">
      <c r="A9" s="207" t="s">
        <v>160</v>
      </c>
      <c r="B9" s="208"/>
      <c r="C9" s="208"/>
      <c r="D9" s="208"/>
      <c r="E9" s="208"/>
      <c r="F9" s="208"/>
      <c r="G9" s="208"/>
      <c r="H9" s="208"/>
      <c r="I9" s="1">
        <v>3</v>
      </c>
      <c r="J9" s="5">
        <v>45369926</v>
      </c>
      <c r="K9" s="7">
        <v>12249505</v>
      </c>
    </row>
    <row r="10" spans="1:13" ht="16.5" customHeight="1">
      <c r="A10" s="207" t="s">
        <v>161</v>
      </c>
      <c r="B10" s="208"/>
      <c r="C10" s="208"/>
      <c r="D10" s="208"/>
      <c r="E10" s="208"/>
      <c r="F10" s="208"/>
      <c r="G10" s="208"/>
      <c r="H10" s="208"/>
      <c r="I10" s="1">
        <v>4</v>
      </c>
      <c r="J10" s="5"/>
      <c r="K10" s="7"/>
    </row>
    <row r="11" spans="1:13" ht="16.5" customHeight="1">
      <c r="A11" s="207" t="s">
        <v>162</v>
      </c>
      <c r="B11" s="208"/>
      <c r="C11" s="208"/>
      <c r="D11" s="208"/>
      <c r="E11" s="208"/>
      <c r="F11" s="208"/>
      <c r="G11" s="208"/>
      <c r="H11" s="208"/>
      <c r="I11" s="1">
        <v>5</v>
      </c>
      <c r="J11" s="5">
        <v>3737914</v>
      </c>
      <c r="K11" s="7"/>
    </row>
    <row r="12" spans="1:13" ht="16.5" customHeight="1">
      <c r="A12" s="207" t="s">
        <v>163</v>
      </c>
      <c r="B12" s="208"/>
      <c r="C12" s="208"/>
      <c r="D12" s="208"/>
      <c r="E12" s="208"/>
      <c r="F12" s="208"/>
      <c r="G12" s="208"/>
      <c r="H12" s="208"/>
      <c r="I12" s="1">
        <v>6</v>
      </c>
      <c r="J12" s="5"/>
      <c r="K12" s="7">
        <v>1578</v>
      </c>
    </row>
    <row r="13" spans="1:13">
      <c r="A13" s="210" t="s">
        <v>171</v>
      </c>
      <c r="B13" s="211"/>
      <c r="C13" s="211"/>
      <c r="D13" s="211"/>
      <c r="E13" s="211"/>
      <c r="F13" s="211"/>
      <c r="G13" s="211"/>
      <c r="H13" s="211"/>
      <c r="I13" s="1">
        <v>7</v>
      </c>
      <c r="J13" s="126">
        <v>100331715</v>
      </c>
      <c r="K13" s="121">
        <v>79947925</v>
      </c>
    </row>
    <row r="14" spans="1:13">
      <c r="A14" s="207" t="s">
        <v>179</v>
      </c>
      <c r="B14" s="208"/>
      <c r="C14" s="208"/>
      <c r="D14" s="208"/>
      <c r="E14" s="208"/>
      <c r="F14" s="208"/>
      <c r="G14" s="208"/>
      <c r="H14" s="208"/>
      <c r="I14" s="1">
        <v>8</v>
      </c>
      <c r="J14" s="5"/>
      <c r="K14" s="7"/>
    </row>
    <row r="15" spans="1:13">
      <c r="A15" s="207" t="s">
        <v>180</v>
      </c>
      <c r="B15" s="208"/>
      <c r="C15" s="208"/>
      <c r="D15" s="208"/>
      <c r="E15" s="208"/>
      <c r="F15" s="208"/>
      <c r="G15" s="208"/>
      <c r="H15" s="208"/>
      <c r="I15" s="1">
        <v>9</v>
      </c>
      <c r="J15" s="5">
        <v>1991325</v>
      </c>
      <c r="K15" s="7">
        <v>11031140</v>
      </c>
    </row>
    <row r="16" spans="1:13">
      <c r="A16" s="207" t="s">
        <v>181</v>
      </c>
      <c r="B16" s="208"/>
      <c r="C16" s="208"/>
      <c r="D16" s="208"/>
      <c r="E16" s="208"/>
      <c r="F16" s="208"/>
      <c r="G16" s="208"/>
      <c r="H16" s="208"/>
      <c r="I16" s="1">
        <v>10</v>
      </c>
      <c r="J16" s="5"/>
      <c r="K16" s="7">
        <v>6386642</v>
      </c>
    </row>
    <row r="17" spans="1:11">
      <c r="A17" s="207" t="s">
        <v>182</v>
      </c>
      <c r="B17" s="208"/>
      <c r="C17" s="208"/>
      <c r="D17" s="208"/>
      <c r="E17" s="208"/>
      <c r="F17" s="208"/>
      <c r="G17" s="208"/>
      <c r="H17" s="208"/>
      <c r="I17" s="1">
        <v>11</v>
      </c>
      <c r="J17" s="5">
        <v>136197</v>
      </c>
      <c r="K17" s="7"/>
    </row>
    <row r="18" spans="1:11">
      <c r="A18" s="210" t="s">
        <v>183</v>
      </c>
      <c r="B18" s="211"/>
      <c r="C18" s="211"/>
      <c r="D18" s="211"/>
      <c r="E18" s="211"/>
      <c r="F18" s="211"/>
      <c r="G18" s="211"/>
      <c r="H18" s="211"/>
      <c r="I18" s="1">
        <v>12</v>
      </c>
      <c r="J18" s="126">
        <v>2127522</v>
      </c>
      <c r="K18" s="121">
        <v>17417782</v>
      </c>
    </row>
    <row r="19" spans="1:11">
      <c r="A19" s="210" t="s">
        <v>172</v>
      </c>
      <c r="B19" s="211"/>
      <c r="C19" s="211"/>
      <c r="D19" s="211"/>
      <c r="E19" s="211"/>
      <c r="F19" s="211"/>
      <c r="G19" s="211"/>
      <c r="H19" s="211"/>
      <c r="I19" s="1">
        <v>13</v>
      </c>
      <c r="J19" s="126">
        <v>98204193</v>
      </c>
      <c r="K19" s="121">
        <v>62530143</v>
      </c>
    </row>
    <row r="20" spans="1:11">
      <c r="A20" s="210" t="s">
        <v>173</v>
      </c>
      <c r="B20" s="211"/>
      <c r="C20" s="211"/>
      <c r="D20" s="211"/>
      <c r="E20" s="211"/>
      <c r="F20" s="211"/>
      <c r="G20" s="211"/>
      <c r="H20" s="211"/>
      <c r="I20" s="1">
        <v>14</v>
      </c>
      <c r="J20" s="126">
        <v>0</v>
      </c>
      <c r="K20" s="121">
        <v>0</v>
      </c>
    </row>
    <row r="21" spans="1:11">
      <c r="A21" s="199" t="s">
        <v>174</v>
      </c>
      <c r="B21" s="200"/>
      <c r="C21" s="200"/>
      <c r="D21" s="200"/>
      <c r="E21" s="200"/>
      <c r="F21" s="200"/>
      <c r="G21" s="200"/>
      <c r="H21" s="200"/>
      <c r="I21" s="250"/>
      <c r="J21" s="250"/>
      <c r="K21" s="251"/>
    </row>
    <row r="22" spans="1:11">
      <c r="A22" s="207" t="s">
        <v>184</v>
      </c>
      <c r="B22" s="208"/>
      <c r="C22" s="208"/>
      <c r="D22" s="208"/>
      <c r="E22" s="208"/>
      <c r="F22" s="208"/>
      <c r="G22" s="208"/>
      <c r="H22" s="208"/>
      <c r="I22" s="1">
        <v>15</v>
      </c>
      <c r="J22" s="5">
        <v>1765084</v>
      </c>
      <c r="K22" s="7"/>
    </row>
    <row r="23" spans="1:11">
      <c r="A23" s="207" t="s">
        <v>185</v>
      </c>
      <c r="B23" s="208"/>
      <c r="C23" s="208"/>
      <c r="D23" s="208"/>
      <c r="E23" s="208"/>
      <c r="F23" s="208"/>
      <c r="G23" s="208"/>
      <c r="H23" s="208"/>
      <c r="I23" s="1">
        <v>16</v>
      </c>
      <c r="J23" s="5"/>
      <c r="K23" s="7"/>
    </row>
    <row r="24" spans="1:11">
      <c r="A24" s="207" t="s">
        <v>186</v>
      </c>
      <c r="B24" s="208"/>
      <c r="C24" s="208"/>
      <c r="D24" s="208"/>
      <c r="E24" s="208"/>
      <c r="F24" s="208"/>
      <c r="G24" s="208"/>
      <c r="H24" s="208"/>
      <c r="I24" s="1">
        <v>17</v>
      </c>
      <c r="J24" s="5"/>
      <c r="K24" s="7"/>
    </row>
    <row r="25" spans="1:11">
      <c r="A25" s="207" t="s">
        <v>187</v>
      </c>
      <c r="B25" s="208"/>
      <c r="C25" s="208"/>
      <c r="D25" s="208"/>
      <c r="E25" s="208"/>
      <c r="F25" s="208"/>
      <c r="G25" s="208"/>
      <c r="H25" s="208"/>
      <c r="I25" s="1">
        <v>18</v>
      </c>
      <c r="J25" s="5"/>
      <c r="K25" s="7"/>
    </row>
    <row r="26" spans="1:11">
      <c r="A26" s="207" t="s">
        <v>188</v>
      </c>
      <c r="B26" s="208"/>
      <c r="C26" s="208"/>
      <c r="D26" s="208"/>
      <c r="E26" s="208"/>
      <c r="F26" s="208"/>
      <c r="G26" s="208"/>
      <c r="H26" s="208"/>
      <c r="I26" s="1">
        <v>19</v>
      </c>
      <c r="J26" s="5"/>
      <c r="K26" s="7"/>
    </row>
    <row r="27" spans="1:11">
      <c r="A27" s="210" t="s">
        <v>189</v>
      </c>
      <c r="B27" s="211"/>
      <c r="C27" s="211"/>
      <c r="D27" s="211"/>
      <c r="E27" s="211"/>
      <c r="F27" s="211"/>
      <c r="G27" s="211"/>
      <c r="H27" s="211"/>
      <c r="I27" s="1">
        <v>20</v>
      </c>
      <c r="J27" s="126">
        <v>1765084</v>
      </c>
      <c r="K27" s="121">
        <v>0</v>
      </c>
    </row>
    <row r="28" spans="1:11">
      <c r="A28" s="207" t="s">
        <v>190</v>
      </c>
      <c r="B28" s="208"/>
      <c r="C28" s="208"/>
      <c r="D28" s="208"/>
      <c r="E28" s="208"/>
      <c r="F28" s="208"/>
      <c r="G28" s="208"/>
      <c r="H28" s="208"/>
      <c r="I28" s="1">
        <v>21</v>
      </c>
      <c r="J28" s="5"/>
      <c r="K28" s="7">
        <v>27143117</v>
      </c>
    </row>
    <row r="29" spans="1:11">
      <c r="A29" s="207" t="s">
        <v>191</v>
      </c>
      <c r="B29" s="208"/>
      <c r="C29" s="208"/>
      <c r="D29" s="208"/>
      <c r="E29" s="208"/>
      <c r="F29" s="208"/>
      <c r="G29" s="208"/>
      <c r="H29" s="208"/>
      <c r="I29" s="1">
        <v>22</v>
      </c>
      <c r="J29" s="5"/>
      <c r="K29" s="7"/>
    </row>
    <row r="30" spans="1:11">
      <c r="A30" s="207" t="s">
        <v>192</v>
      </c>
      <c r="B30" s="208"/>
      <c r="C30" s="208"/>
      <c r="D30" s="208"/>
      <c r="E30" s="208"/>
      <c r="F30" s="208"/>
      <c r="G30" s="208"/>
      <c r="H30" s="208"/>
      <c r="I30" s="1">
        <v>23</v>
      </c>
      <c r="J30" s="5">
        <v>10999330</v>
      </c>
      <c r="K30" s="7">
        <v>2271747</v>
      </c>
    </row>
    <row r="31" spans="1:11">
      <c r="A31" s="210" t="s">
        <v>193</v>
      </c>
      <c r="B31" s="211"/>
      <c r="C31" s="211"/>
      <c r="D31" s="211"/>
      <c r="E31" s="211"/>
      <c r="F31" s="211"/>
      <c r="G31" s="211"/>
      <c r="H31" s="211"/>
      <c r="I31" s="1">
        <v>24</v>
      </c>
      <c r="J31" s="126">
        <v>10999330</v>
      </c>
      <c r="K31" s="121">
        <v>29414864</v>
      </c>
    </row>
    <row r="32" spans="1:11">
      <c r="A32" s="210" t="s">
        <v>176</v>
      </c>
      <c r="B32" s="211"/>
      <c r="C32" s="211"/>
      <c r="D32" s="211"/>
      <c r="E32" s="211"/>
      <c r="F32" s="211"/>
      <c r="G32" s="211"/>
      <c r="H32" s="211"/>
      <c r="I32" s="1">
        <v>25</v>
      </c>
      <c r="J32" s="126">
        <v>0</v>
      </c>
      <c r="K32" s="121">
        <v>0</v>
      </c>
    </row>
    <row r="33" spans="1:11">
      <c r="A33" s="210" t="s">
        <v>175</v>
      </c>
      <c r="B33" s="211"/>
      <c r="C33" s="211"/>
      <c r="D33" s="211"/>
      <c r="E33" s="211"/>
      <c r="F33" s="211"/>
      <c r="G33" s="211"/>
      <c r="H33" s="211"/>
      <c r="I33" s="1">
        <v>26</v>
      </c>
      <c r="J33" s="126">
        <v>9234246</v>
      </c>
      <c r="K33" s="121">
        <v>29414864</v>
      </c>
    </row>
    <row r="34" spans="1:11">
      <c r="A34" s="199" t="s">
        <v>164</v>
      </c>
      <c r="B34" s="200"/>
      <c r="C34" s="200"/>
      <c r="D34" s="200"/>
      <c r="E34" s="200"/>
      <c r="F34" s="200"/>
      <c r="G34" s="200"/>
      <c r="H34" s="200"/>
      <c r="I34" s="250"/>
      <c r="J34" s="250"/>
      <c r="K34" s="251"/>
    </row>
    <row r="35" spans="1:11">
      <c r="A35" s="207" t="s">
        <v>194</v>
      </c>
      <c r="B35" s="208"/>
      <c r="C35" s="208"/>
      <c r="D35" s="208"/>
      <c r="E35" s="208"/>
      <c r="F35" s="208"/>
      <c r="G35" s="208"/>
      <c r="H35" s="208"/>
      <c r="I35" s="1">
        <v>27</v>
      </c>
      <c r="J35" s="5"/>
      <c r="K35" s="7"/>
    </row>
    <row r="36" spans="1:11">
      <c r="A36" s="207" t="s">
        <v>195</v>
      </c>
      <c r="B36" s="208"/>
      <c r="C36" s="208"/>
      <c r="D36" s="208"/>
      <c r="E36" s="208"/>
      <c r="F36" s="208"/>
      <c r="G36" s="208"/>
      <c r="H36" s="208"/>
      <c r="I36" s="1">
        <v>28</v>
      </c>
      <c r="J36" s="5"/>
      <c r="K36" s="7"/>
    </row>
    <row r="37" spans="1:11">
      <c r="A37" s="207" t="s">
        <v>196</v>
      </c>
      <c r="B37" s="208"/>
      <c r="C37" s="208"/>
      <c r="D37" s="208"/>
      <c r="E37" s="208"/>
      <c r="F37" s="208"/>
      <c r="G37" s="208"/>
      <c r="H37" s="208"/>
      <c r="I37" s="1">
        <v>29</v>
      </c>
      <c r="J37" s="5">
        <v>5719958</v>
      </c>
      <c r="K37" s="7">
        <v>4519208</v>
      </c>
    </row>
    <row r="38" spans="1:11">
      <c r="A38" s="210" t="s">
        <v>197</v>
      </c>
      <c r="B38" s="211"/>
      <c r="C38" s="211"/>
      <c r="D38" s="211"/>
      <c r="E38" s="211"/>
      <c r="F38" s="211"/>
      <c r="G38" s="211"/>
      <c r="H38" s="211"/>
      <c r="I38" s="1">
        <v>30</v>
      </c>
      <c r="J38" s="126">
        <v>5719958</v>
      </c>
      <c r="K38" s="121">
        <v>4519208</v>
      </c>
    </row>
    <row r="39" spans="1:11">
      <c r="A39" s="207" t="s">
        <v>198</v>
      </c>
      <c r="B39" s="208"/>
      <c r="C39" s="208"/>
      <c r="D39" s="208"/>
      <c r="E39" s="208"/>
      <c r="F39" s="208"/>
      <c r="G39" s="208"/>
      <c r="H39" s="208"/>
      <c r="I39" s="1">
        <v>31</v>
      </c>
      <c r="J39" s="5">
        <v>16053118</v>
      </c>
      <c r="K39" s="7">
        <v>13926286</v>
      </c>
    </row>
    <row r="40" spans="1:11">
      <c r="A40" s="207" t="s">
        <v>199</v>
      </c>
      <c r="B40" s="208"/>
      <c r="C40" s="208"/>
      <c r="D40" s="208"/>
      <c r="E40" s="208"/>
      <c r="F40" s="208"/>
      <c r="G40" s="208"/>
      <c r="H40" s="208"/>
      <c r="I40" s="1">
        <v>32</v>
      </c>
      <c r="J40" s="5"/>
      <c r="K40" s="7"/>
    </row>
    <row r="41" spans="1:11">
      <c r="A41" s="207" t="s">
        <v>200</v>
      </c>
      <c r="B41" s="208"/>
      <c r="C41" s="208"/>
      <c r="D41" s="208"/>
      <c r="E41" s="208"/>
      <c r="F41" s="208"/>
      <c r="G41" s="208"/>
      <c r="H41" s="208"/>
      <c r="I41" s="1">
        <v>33</v>
      </c>
      <c r="J41" s="5">
        <v>24854483</v>
      </c>
      <c r="K41" s="7">
        <v>17446284</v>
      </c>
    </row>
    <row r="42" spans="1:11">
      <c r="A42" s="207" t="s">
        <v>201</v>
      </c>
      <c r="B42" s="208"/>
      <c r="C42" s="208"/>
      <c r="D42" s="208"/>
      <c r="E42" s="208"/>
      <c r="F42" s="208"/>
      <c r="G42" s="208"/>
      <c r="H42" s="208"/>
      <c r="I42" s="1">
        <v>34</v>
      </c>
      <c r="J42" s="5"/>
      <c r="K42" s="7"/>
    </row>
    <row r="43" spans="1:11">
      <c r="A43" s="207" t="s">
        <v>202</v>
      </c>
      <c r="B43" s="208"/>
      <c r="C43" s="208"/>
      <c r="D43" s="208"/>
      <c r="E43" s="208"/>
      <c r="F43" s="208"/>
      <c r="G43" s="208"/>
      <c r="H43" s="208"/>
      <c r="I43" s="1">
        <v>35</v>
      </c>
      <c r="J43" s="5">
        <v>34222399</v>
      </c>
      <c r="K43" s="7">
        <v>2986660</v>
      </c>
    </row>
    <row r="44" spans="1:11">
      <c r="A44" s="210" t="s">
        <v>203</v>
      </c>
      <c r="B44" s="211"/>
      <c r="C44" s="211"/>
      <c r="D44" s="211"/>
      <c r="E44" s="211"/>
      <c r="F44" s="211"/>
      <c r="G44" s="211"/>
      <c r="H44" s="211"/>
      <c r="I44" s="1">
        <v>36</v>
      </c>
      <c r="J44" s="126">
        <v>75130000</v>
      </c>
      <c r="K44" s="121">
        <v>34359230</v>
      </c>
    </row>
    <row r="45" spans="1:11">
      <c r="A45" s="210" t="s">
        <v>177</v>
      </c>
      <c r="B45" s="211"/>
      <c r="C45" s="211"/>
      <c r="D45" s="211"/>
      <c r="E45" s="211"/>
      <c r="F45" s="211"/>
      <c r="G45" s="211"/>
      <c r="H45" s="211"/>
      <c r="I45" s="1">
        <v>37</v>
      </c>
      <c r="J45" s="126">
        <v>0</v>
      </c>
      <c r="K45" s="121">
        <v>0</v>
      </c>
    </row>
    <row r="46" spans="1:11">
      <c r="A46" s="210" t="s">
        <v>178</v>
      </c>
      <c r="B46" s="211"/>
      <c r="C46" s="211"/>
      <c r="D46" s="211"/>
      <c r="E46" s="211"/>
      <c r="F46" s="211"/>
      <c r="G46" s="211"/>
      <c r="H46" s="211"/>
      <c r="I46" s="1">
        <v>38</v>
      </c>
      <c r="J46" s="126">
        <v>69410042</v>
      </c>
      <c r="K46" s="121">
        <v>29840022</v>
      </c>
    </row>
    <row r="47" spans="1:11">
      <c r="A47" s="207" t="s">
        <v>165</v>
      </c>
      <c r="B47" s="208"/>
      <c r="C47" s="208"/>
      <c r="D47" s="208"/>
      <c r="E47" s="208"/>
      <c r="F47" s="208"/>
      <c r="G47" s="208"/>
      <c r="H47" s="208"/>
      <c r="I47" s="1">
        <v>39</v>
      </c>
      <c r="J47" s="59">
        <v>19559905</v>
      </c>
      <c r="K47" s="49">
        <v>3275257</v>
      </c>
    </row>
    <row r="48" spans="1:11">
      <c r="A48" s="207" t="s">
        <v>166</v>
      </c>
      <c r="B48" s="208"/>
      <c r="C48" s="208"/>
      <c r="D48" s="208"/>
      <c r="E48" s="208"/>
      <c r="F48" s="208"/>
      <c r="G48" s="208"/>
      <c r="H48" s="208"/>
      <c r="I48" s="1">
        <v>40</v>
      </c>
      <c r="J48" s="59">
        <v>0</v>
      </c>
      <c r="K48" s="49">
        <v>0</v>
      </c>
    </row>
    <row r="49" spans="1:11">
      <c r="A49" s="207" t="s">
        <v>167</v>
      </c>
      <c r="B49" s="208"/>
      <c r="C49" s="208"/>
      <c r="D49" s="208"/>
      <c r="E49" s="208"/>
      <c r="F49" s="208"/>
      <c r="G49" s="208"/>
      <c r="H49" s="208"/>
      <c r="I49" s="1">
        <v>41</v>
      </c>
      <c r="J49" s="5">
        <v>13146715</v>
      </c>
      <c r="K49" s="7">
        <v>9561724</v>
      </c>
    </row>
    <row r="50" spans="1:11">
      <c r="A50" s="207" t="s">
        <v>168</v>
      </c>
      <c r="B50" s="208"/>
      <c r="C50" s="208"/>
      <c r="D50" s="208"/>
      <c r="E50" s="208"/>
      <c r="F50" s="208"/>
      <c r="G50" s="208"/>
      <c r="H50" s="208"/>
      <c r="I50" s="1">
        <v>42</v>
      </c>
      <c r="J50" s="5">
        <v>19559905</v>
      </c>
      <c r="K50" s="7">
        <v>3275257</v>
      </c>
    </row>
    <row r="51" spans="1:11">
      <c r="A51" s="207" t="s">
        <v>169</v>
      </c>
      <c r="B51" s="208"/>
      <c r="C51" s="208"/>
      <c r="D51" s="208"/>
      <c r="E51" s="208"/>
      <c r="F51" s="208"/>
      <c r="G51" s="208"/>
      <c r="H51" s="208"/>
      <c r="I51" s="1">
        <v>43</v>
      </c>
      <c r="J51" s="5"/>
      <c r="K51" s="7"/>
    </row>
    <row r="52" spans="1:11">
      <c r="A52" s="213" t="s">
        <v>170</v>
      </c>
      <c r="B52" s="214"/>
      <c r="C52" s="214"/>
      <c r="D52" s="214"/>
      <c r="E52" s="214"/>
      <c r="F52" s="214"/>
      <c r="G52" s="214"/>
      <c r="H52" s="214"/>
      <c r="I52" s="4">
        <v>44</v>
      </c>
      <c r="J52" s="60">
        <v>32706620</v>
      </c>
      <c r="K52" s="56">
        <v>12836981</v>
      </c>
    </row>
  </sheetData>
  <mergeCells count="52">
    <mergeCell ref="A3:K3"/>
    <mergeCell ref="A1:K1"/>
    <mergeCell ref="A2:K2"/>
    <mergeCell ref="A4:H4"/>
    <mergeCell ref="A9:H9"/>
    <mergeCell ref="A11:H11"/>
    <mergeCell ref="A12:H12"/>
    <mergeCell ref="A5:H5"/>
    <mergeCell ref="A6:K6"/>
    <mergeCell ref="A7:H7"/>
    <mergeCell ref="A8:H8"/>
    <mergeCell ref="A10:H10"/>
    <mergeCell ref="A17:H17"/>
    <mergeCell ref="A18:H18"/>
    <mergeCell ref="A19:H19"/>
    <mergeCell ref="A20:H20"/>
    <mergeCell ref="A13:H13"/>
    <mergeCell ref="A14:H14"/>
    <mergeCell ref="A15:H15"/>
    <mergeCell ref="A16:H16"/>
    <mergeCell ref="A25:H25"/>
    <mergeCell ref="A26:H26"/>
    <mergeCell ref="A27:H27"/>
    <mergeCell ref="A28:H28"/>
    <mergeCell ref="A21:K21"/>
    <mergeCell ref="A22:H22"/>
    <mergeCell ref="A23:H23"/>
    <mergeCell ref="A24:H24"/>
    <mergeCell ref="A33:H33"/>
    <mergeCell ref="A34:K34"/>
    <mergeCell ref="A35:H35"/>
    <mergeCell ref="A36:H36"/>
    <mergeCell ref="A29:H29"/>
    <mergeCell ref="A30:H30"/>
    <mergeCell ref="A31:H31"/>
    <mergeCell ref="A32:H32"/>
    <mergeCell ref="A41:H41"/>
    <mergeCell ref="A42:H42"/>
    <mergeCell ref="A43:H43"/>
    <mergeCell ref="A44:H44"/>
    <mergeCell ref="A37:H37"/>
    <mergeCell ref="A38:H38"/>
    <mergeCell ref="A39:H39"/>
    <mergeCell ref="A40:H40"/>
    <mergeCell ref="A45:H45"/>
    <mergeCell ref="A46:H46"/>
    <mergeCell ref="A47:H47"/>
    <mergeCell ref="A52:H52"/>
    <mergeCell ref="A48:H48"/>
    <mergeCell ref="A49:H49"/>
    <mergeCell ref="A50:H50"/>
    <mergeCell ref="A51:H51"/>
  </mergeCells>
  <phoneticPr fontId="3" type="noConversion"/>
  <dataValidations count="2">
    <dataValidation type="whole" operator="notEqual" allowBlank="1" showInputMessage="1" showErrorMessage="1" errorTitle="Pogrešan unos" error="Mogu se unijeti samo cjelobrojne vrijednosti." sqref="J49:K51 J39:K43 J35:K37 J7:K12 J14:K17 J22:K26 J28:K30">
      <formula1>9999999998</formula1>
    </dataValidation>
    <dataValidation type="whole" operator="greaterThanOrEqual" allowBlank="1" showInputMessage="1" showErrorMessage="1" errorTitle="Pogrešan unos" error="Mogu se unijeti samo cjelobrojne pozitivne vrijednosti." sqref="J13:K13 J44:K48 J52:K52 J18:K20 J38:K38 J31:K33 J27:K27">
      <formula1>0</formula1>
    </dataValidation>
  </dataValidations>
  <pageMargins left="0.75" right="0.75" top="1" bottom="1" header="0.5" footer="0.5"/>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6"/>
  <dimension ref="A1:L28"/>
  <sheetViews>
    <sheetView view="pageBreakPreview" zoomScale="125" zoomScaleNormal="100" workbookViewId="0">
      <selection activeCell="L26" sqref="L26"/>
    </sheetView>
  </sheetViews>
  <sheetFormatPr defaultRowHeight="12.75"/>
  <cols>
    <col min="1" max="4" width="9.140625" style="67"/>
    <col min="5" max="5" width="10.42578125" style="67" bestFit="1" customWidth="1"/>
    <col min="6" max="9" width="9.140625" style="67"/>
    <col min="10" max="10" width="9.5703125" style="67" bestFit="1" customWidth="1"/>
    <col min="11" max="16384" width="9.140625" style="67"/>
  </cols>
  <sheetData>
    <row r="1" spans="1:12">
      <c r="A1" s="271" t="s">
        <v>204</v>
      </c>
      <c r="B1" s="272"/>
      <c r="C1" s="272"/>
      <c r="D1" s="272"/>
      <c r="E1" s="272"/>
      <c r="F1" s="272"/>
      <c r="G1" s="272"/>
      <c r="H1" s="272"/>
      <c r="I1" s="272"/>
      <c r="J1" s="272"/>
      <c r="K1" s="272"/>
      <c r="L1" s="66"/>
    </row>
    <row r="2" spans="1:12" ht="15.75">
      <c r="A2" s="40"/>
      <c r="B2" s="65"/>
      <c r="C2" s="257" t="s">
        <v>214</v>
      </c>
      <c r="D2" s="258"/>
      <c r="E2" s="68">
        <v>40544</v>
      </c>
      <c r="F2" s="116" t="s">
        <v>215</v>
      </c>
      <c r="G2" s="259">
        <v>40724</v>
      </c>
      <c r="H2" s="260"/>
      <c r="I2" s="65"/>
      <c r="J2" s="65"/>
      <c r="K2" s="65"/>
      <c r="L2" s="69"/>
    </row>
    <row r="3" spans="1:12" ht="24">
      <c r="A3" s="261" t="s">
        <v>5</v>
      </c>
      <c r="B3" s="261"/>
      <c r="C3" s="261"/>
      <c r="D3" s="261"/>
      <c r="E3" s="261"/>
      <c r="F3" s="261"/>
      <c r="G3" s="261"/>
      <c r="H3" s="261"/>
      <c r="I3" s="70" t="s">
        <v>6</v>
      </c>
      <c r="J3" s="70" t="s">
        <v>7</v>
      </c>
      <c r="K3" s="70" t="s">
        <v>8</v>
      </c>
    </row>
    <row r="4" spans="1:12">
      <c r="A4" s="262">
        <v>1</v>
      </c>
      <c r="B4" s="262"/>
      <c r="C4" s="262"/>
      <c r="D4" s="262"/>
      <c r="E4" s="262"/>
      <c r="F4" s="262"/>
      <c r="G4" s="262"/>
      <c r="H4" s="262"/>
      <c r="I4" s="72">
        <v>2</v>
      </c>
      <c r="J4" s="71" t="s">
        <v>2</v>
      </c>
      <c r="K4" s="71" t="s">
        <v>3</v>
      </c>
    </row>
    <row r="5" spans="1:12" ht="12.75" customHeight="1">
      <c r="A5" s="263" t="s">
        <v>218</v>
      </c>
      <c r="B5" s="264"/>
      <c r="C5" s="264"/>
      <c r="D5" s="264"/>
      <c r="E5" s="264"/>
      <c r="F5" s="264"/>
      <c r="G5" s="264"/>
      <c r="H5" s="264"/>
      <c r="I5" s="41">
        <v>1</v>
      </c>
      <c r="J5" s="6">
        <f>+[1]Bilanca!J70</f>
        <v>419958400</v>
      </c>
      <c r="K5" s="6">
        <f>+[1]Bilanca!K70</f>
        <v>419958400</v>
      </c>
    </row>
    <row r="6" spans="1:12">
      <c r="A6" s="263" t="s">
        <v>219</v>
      </c>
      <c r="B6" s="264"/>
      <c r="C6" s="264"/>
      <c r="D6" s="264"/>
      <c r="E6" s="264"/>
      <c r="F6" s="264"/>
      <c r="G6" s="264"/>
      <c r="H6" s="264"/>
      <c r="I6" s="41">
        <v>2</v>
      </c>
      <c r="J6" s="7">
        <f>+[1]Bilanca!J71</f>
        <v>177437945</v>
      </c>
      <c r="K6" s="7">
        <f>+[1]Bilanca!K71</f>
        <v>182889871</v>
      </c>
    </row>
    <row r="7" spans="1:12">
      <c r="A7" s="263" t="s">
        <v>220</v>
      </c>
      <c r="B7" s="264"/>
      <c r="C7" s="264"/>
      <c r="D7" s="264"/>
      <c r="E7" s="264"/>
      <c r="F7" s="264"/>
      <c r="G7" s="264"/>
      <c r="H7" s="264"/>
      <c r="I7" s="41">
        <v>3</v>
      </c>
      <c r="J7" s="7">
        <f>+[1]Bilanca!J72+[1]Bilanca!J85</f>
        <v>6201251</v>
      </c>
      <c r="K7" s="7">
        <f>+[1]Bilanca!K72</f>
        <v>16567063</v>
      </c>
    </row>
    <row r="8" spans="1:12" ht="12" customHeight="1">
      <c r="A8" s="263" t="s">
        <v>221</v>
      </c>
      <c r="B8" s="264"/>
      <c r="C8" s="264"/>
      <c r="D8" s="264"/>
      <c r="E8" s="264"/>
      <c r="F8" s="264"/>
      <c r="G8" s="264"/>
      <c r="H8" s="264"/>
      <c r="I8" s="41">
        <v>4</v>
      </c>
      <c r="J8" s="7">
        <f>+[1]Bilanca!J80</f>
        <v>0</v>
      </c>
      <c r="K8" s="7">
        <f>+[1]Bilanca!K80</f>
        <v>39381677</v>
      </c>
    </row>
    <row r="9" spans="1:12" ht="12" customHeight="1">
      <c r="A9" s="263" t="s">
        <v>222</v>
      </c>
      <c r="B9" s="264"/>
      <c r="C9" s="264"/>
      <c r="D9" s="264"/>
      <c r="E9" s="264"/>
      <c r="F9" s="264"/>
      <c r="G9" s="264"/>
      <c r="H9" s="264"/>
      <c r="I9" s="41">
        <v>5</v>
      </c>
      <c r="J9" s="7">
        <f>+[1]Bilanca!J82</f>
        <v>54224990</v>
      </c>
      <c r="K9" s="7">
        <f>+[1]Bilanca!K82</f>
        <v>38140071</v>
      </c>
    </row>
    <row r="10" spans="1:12" ht="12" customHeight="1">
      <c r="A10" s="263" t="s">
        <v>223</v>
      </c>
      <c r="B10" s="264"/>
      <c r="C10" s="264"/>
      <c r="D10" s="264"/>
      <c r="E10" s="264"/>
      <c r="F10" s="264"/>
      <c r="G10" s="264"/>
      <c r="H10" s="264"/>
      <c r="I10" s="41">
        <v>6</v>
      </c>
      <c r="J10" s="7"/>
      <c r="K10" s="7"/>
    </row>
    <row r="11" spans="1:12" ht="12" customHeight="1">
      <c r="A11" s="263" t="s">
        <v>224</v>
      </c>
      <c r="B11" s="264"/>
      <c r="C11" s="264"/>
      <c r="D11" s="264"/>
      <c r="E11" s="264"/>
      <c r="F11" s="264"/>
      <c r="G11" s="264"/>
      <c r="H11" s="264"/>
      <c r="I11" s="41">
        <v>7</v>
      </c>
      <c r="J11" s="7"/>
      <c r="K11" s="7"/>
    </row>
    <row r="12" spans="1:12" ht="12" customHeight="1">
      <c r="A12" s="263" t="s">
        <v>225</v>
      </c>
      <c r="B12" s="264"/>
      <c r="C12" s="264"/>
      <c r="D12" s="264"/>
      <c r="E12" s="264"/>
      <c r="F12" s="264"/>
      <c r="G12" s="264"/>
      <c r="H12" s="264"/>
      <c r="I12" s="41">
        <v>8</v>
      </c>
      <c r="J12" s="7"/>
      <c r="K12" s="7"/>
    </row>
    <row r="13" spans="1:12" ht="12" customHeight="1">
      <c r="A13" s="263" t="s">
        <v>226</v>
      </c>
      <c r="B13" s="264"/>
      <c r="C13" s="264"/>
      <c r="D13" s="264"/>
      <c r="E13" s="264"/>
      <c r="F13" s="264"/>
      <c r="G13" s="264"/>
      <c r="H13" s="264"/>
      <c r="I13" s="41">
        <v>9</v>
      </c>
      <c r="J13" s="7">
        <f>+[1]Bilanca!J78</f>
        <v>10042847</v>
      </c>
      <c r="K13" s="7">
        <f>+[1]Bilanca!K78</f>
        <v>10185353</v>
      </c>
    </row>
    <row r="14" spans="1:12" ht="12.75" customHeight="1">
      <c r="A14" s="278" t="s">
        <v>205</v>
      </c>
      <c r="B14" s="273"/>
      <c r="C14" s="273"/>
      <c r="D14" s="273"/>
      <c r="E14" s="273"/>
      <c r="F14" s="273"/>
      <c r="G14" s="273"/>
      <c r="H14" s="273"/>
      <c r="I14" s="41">
        <v>10</v>
      </c>
      <c r="J14" s="121">
        <f>SUM(J5:J13)</f>
        <v>667865433</v>
      </c>
      <c r="K14" s="121">
        <f>SUM(K5:K13)</f>
        <v>707122435</v>
      </c>
    </row>
    <row r="15" spans="1:12" ht="12.75" customHeight="1">
      <c r="A15" s="263" t="s">
        <v>206</v>
      </c>
      <c r="B15" s="264"/>
      <c r="C15" s="264"/>
      <c r="D15" s="264"/>
      <c r="E15" s="264"/>
      <c r="F15" s="264"/>
      <c r="G15" s="264"/>
      <c r="H15" s="264"/>
      <c r="I15" s="41">
        <v>11</v>
      </c>
      <c r="J15" s="42"/>
      <c r="K15" s="42"/>
    </row>
    <row r="16" spans="1:12" ht="12.75" customHeight="1">
      <c r="A16" s="263" t="s">
        <v>207</v>
      </c>
      <c r="B16" s="264"/>
      <c r="C16" s="264"/>
      <c r="D16" s="264"/>
      <c r="E16" s="264"/>
      <c r="F16" s="264"/>
      <c r="G16" s="264"/>
      <c r="H16" s="264"/>
      <c r="I16" s="41">
        <v>12</v>
      </c>
      <c r="J16" s="42"/>
      <c r="K16" s="42"/>
    </row>
    <row r="17" spans="1:11" ht="12.75" customHeight="1">
      <c r="A17" s="263" t="s">
        <v>208</v>
      </c>
      <c r="B17" s="264"/>
      <c r="C17" s="264"/>
      <c r="D17" s="264"/>
      <c r="E17" s="264"/>
      <c r="F17" s="264"/>
      <c r="G17" s="264"/>
      <c r="H17" s="264"/>
      <c r="I17" s="41">
        <v>13</v>
      </c>
      <c r="J17" s="42"/>
      <c r="K17" s="42"/>
    </row>
    <row r="18" spans="1:11" ht="12.75" customHeight="1">
      <c r="A18" s="263" t="s">
        <v>209</v>
      </c>
      <c r="B18" s="264"/>
      <c r="C18" s="264"/>
      <c r="D18" s="264"/>
      <c r="E18" s="264"/>
      <c r="F18" s="264"/>
      <c r="G18" s="264"/>
      <c r="H18" s="264"/>
      <c r="I18" s="41">
        <v>14</v>
      </c>
      <c r="J18" s="42"/>
      <c r="K18" s="42"/>
    </row>
    <row r="19" spans="1:11" ht="12.75" customHeight="1">
      <c r="A19" s="263" t="s">
        <v>210</v>
      </c>
      <c r="B19" s="264"/>
      <c r="C19" s="264"/>
      <c r="D19" s="264"/>
      <c r="E19" s="264"/>
      <c r="F19" s="264"/>
      <c r="G19" s="264"/>
      <c r="H19" s="264"/>
      <c r="I19" s="41">
        <v>15</v>
      </c>
      <c r="J19" s="42"/>
      <c r="K19" s="42"/>
    </row>
    <row r="20" spans="1:11" ht="15" customHeight="1">
      <c r="A20" s="263" t="s">
        <v>211</v>
      </c>
      <c r="B20" s="264"/>
      <c r="C20" s="264"/>
      <c r="D20" s="264"/>
      <c r="E20" s="264"/>
      <c r="F20" s="264"/>
      <c r="G20" s="264"/>
      <c r="H20" s="264"/>
      <c r="I20" s="41">
        <v>16</v>
      </c>
      <c r="J20" s="42"/>
      <c r="K20" s="42"/>
    </row>
    <row r="21" spans="1:11" ht="15" customHeight="1">
      <c r="A21" s="210" t="s">
        <v>216</v>
      </c>
      <c r="B21" s="273"/>
      <c r="C21" s="273"/>
      <c r="D21" s="273"/>
      <c r="E21" s="273"/>
      <c r="F21" s="273"/>
      <c r="G21" s="273"/>
      <c r="H21" s="273"/>
      <c r="I21" s="41">
        <v>17</v>
      </c>
      <c r="J21" s="125">
        <v>0</v>
      </c>
      <c r="K21" s="125">
        <v>0</v>
      </c>
    </row>
    <row r="22" spans="1:11" ht="15" customHeight="1">
      <c r="A22" s="274"/>
      <c r="B22" s="275"/>
      <c r="C22" s="275"/>
      <c r="D22" s="275"/>
      <c r="E22" s="275"/>
      <c r="F22" s="275"/>
      <c r="G22" s="275"/>
      <c r="H22" s="275"/>
      <c r="I22" s="276"/>
      <c r="J22" s="276"/>
      <c r="K22" s="277"/>
    </row>
    <row r="23" spans="1:11" ht="15" customHeight="1">
      <c r="A23" s="265" t="s">
        <v>212</v>
      </c>
      <c r="B23" s="266"/>
      <c r="C23" s="266"/>
      <c r="D23" s="266"/>
      <c r="E23" s="266"/>
      <c r="F23" s="266"/>
      <c r="G23" s="266"/>
      <c r="H23" s="266"/>
      <c r="I23" s="43">
        <v>18</v>
      </c>
      <c r="J23" s="6">
        <v>667840835</v>
      </c>
      <c r="K23" s="6">
        <v>707122435</v>
      </c>
    </row>
    <row r="24" spans="1:11" ht="15" customHeight="1">
      <c r="A24" s="267" t="s">
        <v>213</v>
      </c>
      <c r="B24" s="268"/>
      <c r="C24" s="268"/>
      <c r="D24" s="268"/>
      <c r="E24" s="268"/>
      <c r="F24" s="268"/>
      <c r="G24" s="268"/>
      <c r="H24" s="268"/>
      <c r="I24" s="44">
        <v>19</v>
      </c>
      <c r="J24" s="56">
        <v>24598</v>
      </c>
      <c r="K24" s="56"/>
    </row>
    <row r="25" spans="1:11" ht="30" customHeight="1">
      <c r="A25" s="269" t="s">
        <v>217</v>
      </c>
      <c r="B25" s="270"/>
      <c r="C25" s="270"/>
      <c r="D25" s="270"/>
      <c r="E25" s="270"/>
      <c r="F25" s="270"/>
      <c r="G25" s="270"/>
      <c r="H25" s="270"/>
      <c r="I25" s="270"/>
      <c r="J25" s="270"/>
      <c r="K25" s="270"/>
    </row>
    <row r="28" spans="1:11" ht="20.25" customHeight="1"/>
  </sheetData>
  <protectedRanges>
    <protectedRange sqref="E2" name="Range1_1"/>
    <protectedRange sqref="G2:H2" name="Range1"/>
  </protectedRanges>
  <mergeCells count="26">
    <mergeCell ref="A23:H23"/>
    <mergeCell ref="A24:H24"/>
    <mergeCell ref="A25:K25"/>
    <mergeCell ref="A1:K1"/>
    <mergeCell ref="A19:H19"/>
    <mergeCell ref="A20:H20"/>
    <mergeCell ref="A21:H21"/>
    <mergeCell ref="A22:K22"/>
    <mergeCell ref="A15:H15"/>
    <mergeCell ref="A16:H16"/>
    <mergeCell ref="A17:H17"/>
    <mergeCell ref="A18:H18"/>
    <mergeCell ref="A11:H11"/>
    <mergeCell ref="A12:H12"/>
    <mergeCell ref="A13:H13"/>
    <mergeCell ref="A14:H14"/>
    <mergeCell ref="A6:H6"/>
    <mergeCell ref="A7:H7"/>
    <mergeCell ref="A8:H8"/>
    <mergeCell ref="A9:H9"/>
    <mergeCell ref="A10:H10"/>
    <mergeCell ref="C2:D2"/>
    <mergeCell ref="G2:H2"/>
    <mergeCell ref="A3:H3"/>
    <mergeCell ref="A4:H4"/>
    <mergeCell ref="A5:H5"/>
  </mergeCells>
  <phoneticPr fontId="3" type="noConversion"/>
  <conditionalFormatting sqref="G2">
    <cfRule type="cellIs" dxfId="0" priority="1" stopIfTrue="1" operator="lessThan">
      <formula>#REF!</formula>
    </cfRule>
  </conditionalFormatting>
  <dataValidations count="4">
    <dataValidation type="whole" operator="notEqual" allowBlank="1" showInputMessage="1" showErrorMessage="1" errorTitle="Pogrešan unos" error="Mogu se unijeti samo cjelobrojne vrijednosti." sqref="J23:K24">
      <formula1>9999999999</formula1>
    </dataValidation>
    <dataValidation type="whole" operator="notEqual" allowBlank="1" showInputMessage="1" showErrorMessage="1" errorTitle="Pogrešan unos" error="Mogu se unijeti samo cjelobrojne vrijednosti." sqref="J15:K20 J5:K13">
      <formula1>999999999999</formula1>
    </dataValidation>
    <dataValidation type="whole" operator="greaterThanOrEqual" allowBlank="1" showInputMessage="1" showErrorMessage="1" errorTitle="Pogrešan unos" error="Mogu se unijeti samo cjelobrojne pozitivne vrijednosti." sqref="J21:K22 J14:K14">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7"/>
  <dimension ref="A1:J28"/>
  <sheetViews>
    <sheetView view="pageBreakPreview" zoomScale="110" zoomScaleNormal="100" workbookViewId="0">
      <selection activeCell="B41" sqref="B41"/>
    </sheetView>
  </sheetViews>
  <sheetFormatPr defaultRowHeight="12.75"/>
  <sheetData>
    <row r="1" spans="1:10">
      <c r="A1" s="37"/>
      <c r="B1" s="37"/>
      <c r="C1" s="37"/>
      <c r="D1" s="37"/>
      <c r="E1" s="37"/>
      <c r="F1" s="37"/>
      <c r="G1" s="37"/>
      <c r="H1" s="37"/>
      <c r="I1" s="37"/>
      <c r="J1" s="37"/>
    </row>
    <row r="2" spans="1:10" ht="15.75">
      <c r="A2" s="279" t="s">
        <v>227</v>
      </c>
      <c r="B2" s="280"/>
      <c r="C2" s="280"/>
      <c r="D2" s="280"/>
      <c r="E2" s="280"/>
      <c r="F2" s="280"/>
      <c r="G2" s="280"/>
      <c r="H2" s="280"/>
      <c r="I2" s="280"/>
      <c r="J2" s="280"/>
    </row>
    <row r="3" spans="1:10">
      <c r="A3" s="37"/>
      <c r="B3" s="37"/>
      <c r="C3" s="37"/>
      <c r="D3" s="37"/>
      <c r="E3" s="37"/>
      <c r="F3" s="37"/>
      <c r="G3" s="37"/>
      <c r="H3" s="37"/>
      <c r="I3" s="37"/>
      <c r="J3" s="37"/>
    </row>
    <row r="4" spans="1:10" ht="12.75" customHeight="1">
      <c r="A4" s="281" t="s">
        <v>312</v>
      </c>
      <c r="B4" s="281"/>
      <c r="C4" s="281"/>
      <c r="D4" s="281"/>
      <c r="E4" s="281"/>
      <c r="F4" s="281"/>
      <c r="G4" s="281"/>
      <c r="H4" s="281"/>
      <c r="I4" s="281"/>
      <c r="J4" s="281"/>
    </row>
    <row r="5" spans="1:10" ht="12.75" customHeight="1">
      <c r="A5" s="281"/>
      <c r="B5" s="281"/>
      <c r="C5" s="281"/>
      <c r="D5" s="281"/>
      <c r="E5" s="281"/>
      <c r="F5" s="281"/>
      <c r="G5" s="281"/>
      <c r="H5" s="281"/>
      <c r="I5" s="281"/>
      <c r="J5" s="281"/>
    </row>
    <row r="6" spans="1:10" ht="12.75" customHeight="1">
      <c r="A6" s="281"/>
      <c r="B6" s="281"/>
      <c r="C6" s="281"/>
      <c r="D6" s="281"/>
      <c r="E6" s="281"/>
      <c r="F6" s="281"/>
      <c r="G6" s="281"/>
      <c r="H6" s="281"/>
      <c r="I6" s="281"/>
      <c r="J6" s="281"/>
    </row>
    <row r="7" spans="1:10" ht="12.75" customHeight="1">
      <c r="A7" s="281"/>
      <c r="B7" s="281"/>
      <c r="C7" s="281"/>
      <c r="D7" s="281"/>
      <c r="E7" s="281"/>
      <c r="F7" s="281"/>
      <c r="G7" s="281"/>
      <c r="H7" s="281"/>
      <c r="I7" s="281"/>
      <c r="J7" s="281"/>
    </row>
    <row r="8" spans="1:10" ht="12.75" customHeight="1">
      <c r="A8" s="281"/>
      <c r="B8" s="281"/>
      <c r="C8" s="281"/>
      <c r="D8" s="281"/>
      <c r="E8" s="281"/>
      <c r="F8" s="281"/>
      <c r="G8" s="281"/>
      <c r="H8" s="281"/>
      <c r="I8" s="281"/>
      <c r="J8" s="281"/>
    </row>
    <row r="9" spans="1:10" ht="12.75" customHeight="1">
      <c r="A9" s="281"/>
      <c r="B9" s="281"/>
      <c r="C9" s="281"/>
      <c r="D9" s="281"/>
      <c r="E9" s="281"/>
      <c r="F9" s="281"/>
      <c r="G9" s="281"/>
      <c r="H9" s="281"/>
      <c r="I9" s="281"/>
      <c r="J9" s="281"/>
    </row>
    <row r="10" spans="1:10" ht="12.75" customHeight="1">
      <c r="A10" s="281"/>
      <c r="B10" s="281"/>
      <c r="C10" s="281"/>
      <c r="D10" s="281"/>
      <c r="E10" s="281"/>
      <c r="F10" s="281"/>
      <c r="G10" s="281"/>
      <c r="H10" s="281"/>
      <c r="I10" s="281"/>
      <c r="J10" s="281"/>
    </row>
    <row r="11" spans="1:10">
      <c r="A11" s="281"/>
      <c r="B11" s="281"/>
      <c r="C11" s="281"/>
      <c r="D11" s="281"/>
      <c r="E11" s="281"/>
      <c r="F11" s="281"/>
      <c r="G11" s="281"/>
      <c r="H11" s="281"/>
      <c r="I11" s="281"/>
      <c r="J11" s="281"/>
    </row>
    <row r="12" spans="1:10">
      <c r="A12" s="281"/>
      <c r="B12" s="281"/>
      <c r="C12" s="281"/>
      <c r="D12" s="281"/>
      <c r="E12" s="281"/>
      <c r="F12" s="281"/>
      <c r="G12" s="281"/>
      <c r="H12" s="281"/>
      <c r="I12" s="281"/>
      <c r="J12" s="281"/>
    </row>
    <row r="13" spans="1:10">
      <c r="A13" s="281"/>
      <c r="B13" s="281"/>
      <c r="C13" s="281"/>
      <c r="D13" s="281"/>
      <c r="E13" s="281"/>
      <c r="F13" s="281"/>
      <c r="G13" s="281"/>
      <c r="H13" s="281"/>
      <c r="I13" s="281"/>
      <c r="J13" s="281"/>
    </row>
    <row r="14" spans="1:10">
      <c r="A14" s="281"/>
      <c r="B14" s="281"/>
      <c r="C14" s="281"/>
      <c r="D14" s="281"/>
      <c r="E14" s="281"/>
      <c r="F14" s="281"/>
      <c r="G14" s="281"/>
      <c r="H14" s="281"/>
      <c r="I14" s="281"/>
      <c r="J14" s="281"/>
    </row>
    <row r="15" spans="1:10">
      <c r="A15" s="38"/>
      <c r="B15" s="38"/>
      <c r="C15" s="38"/>
      <c r="D15" s="38"/>
      <c r="E15" s="38"/>
      <c r="F15" s="38"/>
      <c r="G15" s="38"/>
      <c r="H15" s="38"/>
      <c r="I15" s="38"/>
      <c r="J15" s="38"/>
    </row>
    <row r="16" spans="1:10">
      <c r="A16" s="38"/>
      <c r="B16" s="38"/>
      <c r="C16" s="38"/>
      <c r="D16" s="38"/>
      <c r="E16" s="38"/>
      <c r="F16" s="38"/>
      <c r="G16" s="38"/>
      <c r="H16" s="38"/>
      <c r="I16" s="38"/>
      <c r="J16" s="38"/>
    </row>
    <row r="17" spans="1:10">
      <c r="A17" s="38"/>
      <c r="B17" s="38"/>
      <c r="C17" s="38"/>
      <c r="D17" s="38"/>
      <c r="E17" s="38"/>
      <c r="F17" s="38"/>
      <c r="G17" s="38"/>
      <c r="H17" s="38"/>
      <c r="I17" s="38"/>
      <c r="J17" s="38"/>
    </row>
    <row r="18" spans="1:10">
      <c r="A18" s="38"/>
      <c r="B18" s="38"/>
      <c r="C18" s="38"/>
      <c r="D18" s="38"/>
      <c r="E18" s="38"/>
      <c r="F18" s="38"/>
      <c r="G18" s="38"/>
      <c r="H18" s="38"/>
      <c r="I18" s="38"/>
      <c r="J18" s="38"/>
    </row>
    <row r="19" spans="1:10">
      <c r="A19" s="38"/>
      <c r="B19" s="38"/>
      <c r="C19" s="38"/>
      <c r="D19" s="38"/>
      <c r="E19" s="38"/>
      <c r="F19" s="38"/>
      <c r="G19" s="38"/>
      <c r="H19" s="38"/>
      <c r="I19" s="38"/>
      <c r="J19" s="38"/>
    </row>
    <row r="20" spans="1:10">
      <c r="A20" s="38"/>
      <c r="B20" s="38"/>
      <c r="C20" s="38"/>
      <c r="D20" s="38"/>
      <c r="E20" s="38"/>
      <c r="F20" s="38"/>
      <c r="G20" s="38"/>
      <c r="H20" s="38"/>
      <c r="I20" s="38"/>
      <c r="J20" s="38"/>
    </row>
    <row r="21" spans="1:10">
      <c r="A21" s="38"/>
      <c r="B21" s="38"/>
      <c r="C21" s="38"/>
      <c r="D21" s="38"/>
      <c r="E21" s="38"/>
      <c r="F21" s="38"/>
      <c r="G21" s="38"/>
      <c r="H21" s="38"/>
      <c r="I21" s="38"/>
      <c r="J21" s="38"/>
    </row>
    <row r="22" spans="1:10">
      <c r="A22" s="38"/>
      <c r="B22" s="38"/>
      <c r="C22" s="38"/>
      <c r="D22" s="38"/>
      <c r="E22" s="38"/>
      <c r="F22" s="38"/>
      <c r="G22" s="38"/>
      <c r="H22" s="38"/>
      <c r="I22" s="38"/>
      <c r="J22" s="38"/>
    </row>
    <row r="23" spans="1:10">
      <c r="A23" s="38"/>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15">
      <c r="A26" s="38"/>
      <c r="B26" s="38"/>
      <c r="C26" s="38"/>
      <c r="D26" s="38"/>
      <c r="E26" s="38"/>
      <c r="F26" s="38"/>
      <c r="G26" s="38"/>
      <c r="H26" s="38"/>
      <c r="I26" s="39"/>
      <c r="J26" s="38"/>
    </row>
    <row r="27" spans="1:10">
      <c r="A27" s="38"/>
      <c r="B27" s="38"/>
      <c r="C27" s="38"/>
      <c r="D27" s="38"/>
      <c r="E27" s="38"/>
      <c r="F27" s="38"/>
      <c r="G27" s="38"/>
      <c r="H27" s="38"/>
      <c r="I27" s="38"/>
      <c r="J27" s="38"/>
    </row>
    <row r="28" spans="1:10">
      <c r="A28" s="38"/>
      <c r="B28" s="38"/>
      <c r="C28" s="38"/>
      <c r="D28" s="38"/>
      <c r="E28" s="38"/>
      <c r="F28" s="38"/>
      <c r="G28" s="38"/>
      <c r="H28" s="38"/>
      <c r="I28" s="38"/>
      <c r="J28" s="38"/>
    </row>
  </sheetData>
  <mergeCells count="2">
    <mergeCell ref="A2:J2"/>
    <mergeCell ref="A4:J14"/>
  </mergeCells>
  <phoneticPr fontId="3" type="noConversion"/>
  <pageMargins left="0.75" right="0.75" top="1" bottom="1" header="0.5" footer="0.5"/>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GENERAL DATA</vt:lpstr>
      <vt:lpstr>BALANCE SHEET</vt:lpstr>
      <vt:lpstr>P&amp;L</vt:lpstr>
      <vt:lpstr>CASH FLOW</vt:lpstr>
      <vt:lpstr>CHANGES TO CAPITAL</vt:lpstr>
      <vt:lpstr>NOTES</vt:lpstr>
      <vt:lpstr>'CASH FLOW'!Print_Area</vt:lpstr>
      <vt:lpstr>'CHANGES TO CAPITAL'!Print_Area</vt:lpstr>
      <vt:lpstr>'GENERAL DATA'!Print_Area</vt:lpstr>
      <vt:lpstr>NOTES!Print_Area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marica.jakelic</cp:lastModifiedBy>
  <cp:lastPrinted>2011-03-28T11:17:39Z</cp:lastPrinted>
  <dcterms:created xsi:type="dcterms:W3CDTF">2008-10-17T11:51:54Z</dcterms:created>
  <dcterms:modified xsi:type="dcterms:W3CDTF">2011-07-21T10:51:56Z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